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Data" sheetId="1" r:id="rId1"/>
    <sheet name="IR Ready Reckoner" sheetId="2" r:id="rId2"/>
  </sheets>
  <definedNames/>
  <calcPr fullCalcOnLoad="1"/>
</workbook>
</file>

<file path=xl/sharedStrings.xml><?xml version="1.0" encoding="utf-8"?>
<sst xmlns="http://schemas.openxmlformats.org/spreadsheetml/2006/main" count="30" uniqueCount="23">
  <si>
    <t>THE STATE TEACHERS'UNION-A.P</t>
  </si>
  <si>
    <t>BASIC PAY</t>
  </si>
  <si>
    <t>HRA</t>
  </si>
  <si>
    <t xml:space="preserve">IR                    </t>
  </si>
  <si>
    <t>Gross  Amount</t>
  </si>
  <si>
    <t>Note: I.R wef :January'2014</t>
  </si>
  <si>
    <t xml:space="preserve">DISTRICT                             </t>
  </si>
  <si>
    <t>MANDAL</t>
  </si>
  <si>
    <t>Interim Relief (27%)  w.e.f :January'2014</t>
  </si>
  <si>
    <t>As per G.O.Ms.No.                    ,Finance Department,Dated :      -01-2014.</t>
  </si>
  <si>
    <t>I.R RECKONER</t>
  </si>
  <si>
    <t>Name of the District</t>
  </si>
  <si>
    <t>Name of the Mandal</t>
  </si>
  <si>
    <t>H.R.A %</t>
  </si>
  <si>
    <t>KRISHNA</t>
  </si>
  <si>
    <t>D.A                    %</t>
  </si>
  <si>
    <t>HRA                %</t>
  </si>
  <si>
    <t>IR                   %</t>
  </si>
  <si>
    <t>STU KRISHNA</t>
  </si>
  <si>
    <t>I.R READY RECKONER</t>
  </si>
  <si>
    <t>PREPARED BY</t>
  </si>
  <si>
    <t>M.V.S.N.PRASAD</t>
  </si>
  <si>
    <t>KANKIPADU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</si>
</sst>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\-mmm\-yy;@"/>
    <numFmt numFmtId="166" formatCode="0.0"/>
    <numFmt numFmtId="167" formatCode="0.000%"/>
    <numFmt numFmtId="168" formatCode="[$-409]dddd\,\ mmmm\ dd\,\ yyyy"/>
    <numFmt numFmtId="169" formatCode="[$-409]h:mm:ss\ AM/PM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Arial Narrow"/>
      <family val="2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24"/>
      <color indexed="8"/>
      <name val="Bookman Old Style"/>
      <family val="1"/>
    </font>
    <font>
      <b/>
      <sz val="16"/>
      <color indexed="8"/>
      <name val="Arial Black"/>
      <family val="2"/>
    </font>
    <font>
      <b/>
      <sz val="14"/>
      <color indexed="8"/>
      <name val="Arial Black"/>
      <family val="2"/>
    </font>
    <font>
      <b/>
      <sz val="14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Arial Rounded MT Bold"/>
      <family val="2"/>
    </font>
    <font>
      <b/>
      <sz val="20"/>
      <color indexed="8"/>
      <name val="Bookman Old Style"/>
      <family val="1"/>
    </font>
    <font>
      <b/>
      <sz val="20"/>
      <color indexed="8"/>
      <name val="Arial Rounded MT Bold"/>
      <family val="2"/>
    </font>
    <font>
      <b/>
      <sz val="10"/>
      <color indexed="8"/>
      <name val="Calibri"/>
      <family val="2"/>
    </font>
    <font>
      <sz val="11"/>
      <color indexed="19"/>
      <name val="Calibri"/>
      <family val="2"/>
    </font>
    <font>
      <b/>
      <sz val="36"/>
      <color indexed="56"/>
      <name val="Calibri"/>
      <family val="2"/>
    </font>
    <font>
      <b/>
      <sz val="20"/>
      <color indexed="51"/>
      <name val="Calibri"/>
      <family val="2"/>
    </font>
    <font>
      <sz val="11"/>
      <color indexed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Arial Narrow"/>
      <family val="2"/>
    </font>
    <font>
      <b/>
      <sz val="16"/>
      <color theme="1"/>
      <name val="Bookman Old Style"/>
      <family val="1"/>
    </font>
    <font>
      <b/>
      <sz val="14"/>
      <color theme="1"/>
      <name val="Arial"/>
      <family val="2"/>
    </font>
    <font>
      <b/>
      <sz val="18"/>
      <color theme="1"/>
      <name val="Bookman Old Style"/>
      <family val="1"/>
    </font>
    <font>
      <b/>
      <sz val="14"/>
      <color theme="1"/>
      <name val="Arial Rounded MT Bold"/>
      <family val="2"/>
    </font>
    <font>
      <b/>
      <sz val="20"/>
      <color theme="1"/>
      <name val="Arial Rounded MT Bold"/>
      <family val="2"/>
    </font>
    <font>
      <b/>
      <sz val="10"/>
      <color theme="1"/>
      <name val="Calibri"/>
      <family val="2"/>
    </font>
    <font>
      <b/>
      <sz val="14"/>
      <color theme="1"/>
      <name val="Arial Black"/>
      <family val="2"/>
    </font>
    <font>
      <b/>
      <sz val="14"/>
      <color theme="1"/>
      <name val="Arial Narrow"/>
      <family val="2"/>
    </font>
    <font>
      <b/>
      <sz val="16"/>
      <color theme="1"/>
      <name val="Arial Black"/>
      <family val="2"/>
    </font>
    <font>
      <b/>
      <sz val="20"/>
      <color theme="1"/>
      <name val="Bookman Old Style"/>
      <family val="1"/>
    </font>
    <font>
      <b/>
      <sz val="24"/>
      <color theme="1"/>
      <name val="Bookman Old Style"/>
      <family val="1"/>
    </font>
    <font>
      <sz val="11"/>
      <color theme="2" tint="-0.4999699890613556"/>
      <name val="Calibri"/>
      <family val="2"/>
    </font>
    <font>
      <b/>
      <sz val="36"/>
      <color rgb="FF002060"/>
      <name val="Calibri"/>
      <family val="2"/>
    </font>
    <font>
      <b/>
      <sz val="20"/>
      <color rgb="FFFFC000"/>
      <name val="Calibri"/>
      <family val="2"/>
    </font>
    <font>
      <sz val="11"/>
      <color rgb="FFD6009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1" fontId="49" fillId="33" borderId="12" xfId="0" applyNumberFormat="1" applyFont="1" applyFill="1" applyBorder="1" applyAlignment="1">
      <alignment horizont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2" fontId="0" fillId="0" borderId="16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52" fillId="0" borderId="0" xfId="0" applyNumberFormat="1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 wrapText="1"/>
    </xf>
    <xf numFmtId="164" fontId="53" fillId="0" borderId="0" xfId="0" applyNumberFormat="1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9" fontId="49" fillId="33" borderId="11" xfId="0" applyNumberFormat="1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54" fillId="0" borderId="19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20" xfId="0" applyFont="1" applyBorder="1" applyAlignment="1">
      <alignment vertical="center"/>
    </xf>
    <xf numFmtId="0" fontId="55" fillId="0" borderId="19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1" fontId="49" fillId="33" borderId="11" xfId="0" applyNumberFormat="1" applyFont="1" applyFill="1" applyBorder="1" applyAlignment="1">
      <alignment horizontal="center" vertical="center" wrapText="1"/>
    </xf>
    <xf numFmtId="164" fontId="58" fillId="33" borderId="11" xfId="0" applyNumberFormat="1" applyFont="1" applyFill="1" applyBorder="1" applyAlignment="1">
      <alignment horizontal="center" vertical="center" wrapText="1"/>
    </xf>
    <xf numFmtId="164" fontId="49" fillId="33" borderId="11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/>
    </xf>
    <xf numFmtId="165" fontId="60" fillId="0" borderId="0" xfId="0" applyNumberFormat="1" applyFont="1" applyFill="1" applyBorder="1" applyAlignment="1">
      <alignment horizontal="center" vertical="center"/>
    </xf>
    <xf numFmtId="0" fontId="60" fillId="33" borderId="21" xfId="0" applyFont="1" applyFill="1" applyBorder="1" applyAlignment="1">
      <alignment horizontal="center" vertical="top"/>
    </xf>
    <xf numFmtId="0" fontId="60" fillId="33" borderId="22" xfId="0" applyFont="1" applyFill="1" applyBorder="1" applyAlignment="1">
      <alignment horizontal="center" vertical="top"/>
    </xf>
    <xf numFmtId="0" fontId="60" fillId="33" borderId="23" xfId="0" applyFont="1" applyFill="1" applyBorder="1" applyAlignment="1">
      <alignment horizontal="center" vertical="top"/>
    </xf>
    <xf numFmtId="0" fontId="0" fillId="0" borderId="24" xfId="0" applyBorder="1" applyAlignment="1">
      <alignment horizontal="center"/>
    </xf>
    <xf numFmtId="0" fontId="49" fillId="33" borderId="25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9" fillId="33" borderId="26" xfId="0" applyFont="1" applyFill="1" applyBorder="1" applyAlignment="1">
      <alignment horizontal="center" vertical="center"/>
    </xf>
    <xf numFmtId="0" fontId="49" fillId="33" borderId="27" xfId="0" applyFont="1" applyFill="1" applyBorder="1" applyAlignment="1">
      <alignment horizontal="center" vertical="center"/>
    </xf>
    <xf numFmtId="0" fontId="49" fillId="33" borderId="28" xfId="0" applyFont="1" applyFill="1" applyBorder="1" applyAlignment="1">
      <alignment horizontal="center" vertical="center"/>
    </xf>
    <xf numFmtId="0" fontId="49" fillId="33" borderId="29" xfId="0" applyFont="1" applyFill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61" fillId="33" borderId="21" xfId="0" applyFont="1" applyFill="1" applyBorder="1" applyAlignment="1">
      <alignment horizontal="center" vertical="top"/>
    </xf>
    <xf numFmtId="0" fontId="61" fillId="33" borderId="22" xfId="0" applyFont="1" applyFill="1" applyBorder="1" applyAlignment="1">
      <alignment horizontal="center" vertical="top"/>
    </xf>
    <xf numFmtId="0" fontId="61" fillId="33" borderId="23" xfId="0" applyFont="1" applyFill="1" applyBorder="1" applyAlignment="1">
      <alignment horizontal="center" vertical="top"/>
    </xf>
    <xf numFmtId="0" fontId="62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right" vertical="center"/>
    </xf>
    <xf numFmtId="0" fontId="63" fillId="0" borderId="19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50" fillId="36" borderId="0" xfId="0" applyFont="1" applyFill="1" applyAlignment="1">
      <alignment/>
    </xf>
    <xf numFmtId="0" fontId="64" fillId="36" borderId="0" xfId="0" applyFont="1" applyFill="1" applyAlignment="1">
      <alignment/>
    </xf>
    <xf numFmtId="0" fontId="0" fillId="34" borderId="30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0" xfId="0" applyFill="1" applyBorder="1" applyAlignment="1">
      <alignment horizontal="left"/>
    </xf>
    <xf numFmtId="0" fontId="65" fillId="37" borderId="0" xfId="0" applyFont="1" applyFill="1" applyAlignment="1">
      <alignment horizontal="center" vertical="center"/>
    </xf>
    <xf numFmtId="0" fontId="0" fillId="34" borderId="31" xfId="0" applyFill="1" applyBorder="1" applyAlignment="1">
      <alignment/>
    </xf>
    <xf numFmtId="0" fontId="0" fillId="35" borderId="31" xfId="0" applyFill="1" applyBorder="1" applyAlignment="1">
      <alignment/>
    </xf>
    <xf numFmtId="0" fontId="66" fillId="38" borderId="25" xfId="0" applyFont="1" applyFill="1" applyBorder="1" applyAlignment="1">
      <alignment horizontal="center" vertical="center"/>
    </xf>
    <xf numFmtId="0" fontId="66" fillId="38" borderId="24" xfId="0" applyFont="1" applyFill="1" applyBorder="1" applyAlignment="1">
      <alignment horizontal="center" vertical="center"/>
    </xf>
    <xf numFmtId="0" fontId="66" fillId="38" borderId="26" xfId="0" applyFont="1" applyFill="1" applyBorder="1" applyAlignment="1">
      <alignment horizontal="center" vertical="center"/>
    </xf>
    <xf numFmtId="0" fontId="66" fillId="38" borderId="27" xfId="0" applyFont="1" applyFill="1" applyBorder="1" applyAlignment="1">
      <alignment horizontal="center" vertical="center"/>
    </xf>
    <xf numFmtId="0" fontId="66" fillId="38" borderId="28" xfId="0" applyFont="1" applyFill="1" applyBorder="1" applyAlignment="1">
      <alignment horizontal="center" vertical="center"/>
    </xf>
    <xf numFmtId="0" fontId="66" fillId="38" borderId="29" xfId="0" applyFont="1" applyFill="1" applyBorder="1" applyAlignment="1">
      <alignment horizontal="center" vertical="center"/>
    </xf>
    <xf numFmtId="0" fontId="67" fillId="36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2</xdr:col>
      <xdr:colOff>133350</xdr:colOff>
      <xdr:row>1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571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523875</xdr:colOff>
      <xdr:row>0</xdr:row>
      <xdr:rowOff>0</xdr:rowOff>
    </xdr:from>
    <xdr:to>
      <xdr:col>15</xdr:col>
      <xdr:colOff>561975</xdr:colOff>
      <xdr:row>1</xdr:row>
      <xdr:rowOff>371475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0"/>
          <a:ext cx="638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2.140625" style="0" customWidth="1"/>
    <col min="2" max="2" width="20.7109375" style="0" customWidth="1"/>
  </cols>
  <sheetData>
    <row r="1" spans="1:7" ht="15">
      <c r="A1" s="73" t="s">
        <v>18</v>
      </c>
      <c r="B1" s="73"/>
      <c r="C1" s="73"/>
      <c r="D1" s="73"/>
      <c r="E1" s="73"/>
      <c r="F1" s="73"/>
      <c r="G1" s="73"/>
    </row>
    <row r="2" spans="1:7" ht="15.75" thickBot="1">
      <c r="A2" s="73"/>
      <c r="B2" s="73"/>
      <c r="C2" s="73"/>
      <c r="D2" s="73"/>
      <c r="E2" s="73"/>
      <c r="F2" s="73"/>
      <c r="G2" s="73"/>
    </row>
    <row r="3" spans="1:7" ht="15">
      <c r="A3" s="76" t="s">
        <v>19</v>
      </c>
      <c r="B3" s="77"/>
      <c r="C3" s="77"/>
      <c r="D3" s="77"/>
      <c r="E3" s="77"/>
      <c r="F3" s="77"/>
      <c r="G3" s="78"/>
    </row>
    <row r="4" spans="1:7" ht="15.75" thickBot="1">
      <c r="A4" s="79"/>
      <c r="B4" s="80"/>
      <c r="C4" s="80"/>
      <c r="D4" s="80"/>
      <c r="E4" s="80"/>
      <c r="F4" s="80"/>
      <c r="G4" s="81"/>
    </row>
    <row r="5" spans="1:7" ht="15.75" thickBot="1">
      <c r="A5" s="74" t="s">
        <v>11</v>
      </c>
      <c r="B5" s="75" t="s">
        <v>14</v>
      </c>
      <c r="C5" s="67"/>
      <c r="D5" s="67"/>
      <c r="E5" s="67"/>
      <c r="F5" s="67"/>
      <c r="G5" s="67"/>
    </row>
    <row r="6" spans="1:7" ht="15.75" thickBot="1">
      <c r="A6" s="65"/>
      <c r="B6" s="66"/>
      <c r="C6" s="67"/>
      <c r="D6" s="67"/>
      <c r="E6" s="67"/>
      <c r="F6" s="67"/>
      <c r="G6" s="67"/>
    </row>
    <row r="7" spans="1:7" ht="15.75" thickBot="1">
      <c r="A7" s="70" t="s">
        <v>12</v>
      </c>
      <c r="B7" s="71" t="s">
        <v>22</v>
      </c>
      <c r="C7" s="67"/>
      <c r="D7" s="67"/>
      <c r="E7" s="67"/>
      <c r="F7" s="67"/>
      <c r="G7" s="67"/>
    </row>
    <row r="8" spans="1:7" ht="15.75" thickBot="1">
      <c r="A8" s="65"/>
      <c r="B8" s="66"/>
      <c r="C8" s="67"/>
      <c r="D8" s="67"/>
      <c r="E8" s="67"/>
      <c r="F8" s="67"/>
      <c r="G8" s="67"/>
    </row>
    <row r="9" spans="1:7" ht="15.75" thickBot="1">
      <c r="A9" s="70" t="s">
        <v>13</v>
      </c>
      <c r="B9" s="72">
        <v>14.5</v>
      </c>
      <c r="C9" s="69">
        <f>SUM(B9/100)</f>
        <v>0.145</v>
      </c>
      <c r="D9" s="67"/>
      <c r="E9" s="67"/>
      <c r="F9" s="67"/>
      <c r="G9" s="67"/>
    </row>
    <row r="10" spans="1:7" ht="15">
      <c r="A10" s="65"/>
      <c r="B10" s="66"/>
      <c r="C10" s="67"/>
      <c r="D10" s="67"/>
      <c r="E10" s="67"/>
      <c r="F10" s="67"/>
      <c r="G10" s="67"/>
    </row>
    <row r="11" spans="1:7" ht="15">
      <c r="A11" s="65"/>
      <c r="B11" s="66"/>
      <c r="C11" s="67"/>
      <c r="D11" s="67"/>
      <c r="E11" s="67"/>
      <c r="F11" s="67"/>
      <c r="G11" s="67"/>
    </row>
    <row r="12" spans="1:7" ht="15">
      <c r="A12" s="65"/>
      <c r="B12" s="66"/>
      <c r="C12" s="67"/>
      <c r="D12" s="67"/>
      <c r="E12" s="67"/>
      <c r="F12" s="67"/>
      <c r="G12" s="67"/>
    </row>
    <row r="13" spans="1:7" ht="15">
      <c r="A13" s="65"/>
      <c r="B13" s="66"/>
      <c r="C13" s="67"/>
      <c r="D13" s="67"/>
      <c r="E13" s="67"/>
      <c r="F13" s="67"/>
      <c r="G13" s="67"/>
    </row>
    <row r="14" spans="1:7" ht="15">
      <c r="A14" s="65"/>
      <c r="B14" s="66"/>
      <c r="C14" s="67"/>
      <c r="D14" s="67"/>
      <c r="E14" s="67"/>
      <c r="F14" s="67"/>
      <c r="G14" s="67"/>
    </row>
    <row r="15" spans="1:7" ht="15">
      <c r="A15" s="65"/>
      <c r="B15" s="66"/>
      <c r="C15" s="67"/>
      <c r="D15" s="67"/>
      <c r="E15" s="67"/>
      <c r="F15" s="67"/>
      <c r="G15" s="67"/>
    </row>
    <row r="16" spans="1:7" ht="15">
      <c r="A16" s="65"/>
      <c r="B16" s="66"/>
      <c r="C16" s="68" t="s">
        <v>20</v>
      </c>
      <c r="D16" s="67"/>
      <c r="E16" s="67"/>
      <c r="F16" s="67"/>
      <c r="G16" s="67"/>
    </row>
    <row r="17" spans="1:7" ht="15">
      <c r="A17" s="65"/>
      <c r="B17" s="66"/>
      <c r="C17" s="67"/>
      <c r="D17" s="67"/>
      <c r="E17" s="67"/>
      <c r="F17" s="67"/>
      <c r="G17" s="67"/>
    </row>
    <row r="18" spans="1:7" ht="15">
      <c r="A18" s="65"/>
      <c r="B18" s="66"/>
      <c r="C18" s="67"/>
      <c r="D18" s="82" t="s">
        <v>21</v>
      </c>
      <c r="E18" s="67"/>
      <c r="F18" s="67"/>
      <c r="G18" s="67"/>
    </row>
    <row r="19" spans="1:7" ht="15">
      <c r="A19" s="65"/>
      <c r="B19" s="66"/>
      <c r="C19" s="67"/>
      <c r="D19" s="67"/>
      <c r="E19" s="67"/>
      <c r="F19" s="67"/>
      <c r="G19" s="67"/>
    </row>
    <row r="20" spans="1:7" ht="15">
      <c r="A20" s="65"/>
      <c r="B20" s="66"/>
      <c r="C20" s="67"/>
      <c r="D20" s="67"/>
      <c r="E20" s="67"/>
      <c r="F20" s="67"/>
      <c r="G20" s="67"/>
    </row>
    <row r="21" spans="1:7" ht="15">
      <c r="A21" s="65"/>
      <c r="B21" s="66"/>
      <c r="C21" s="67"/>
      <c r="D21" s="67"/>
      <c r="E21" s="67"/>
      <c r="F21" s="67"/>
      <c r="G21" s="67"/>
    </row>
    <row r="22" spans="1:7" ht="15">
      <c r="A22" s="65"/>
      <c r="B22" s="66"/>
      <c r="C22" s="67"/>
      <c r="D22" s="67"/>
      <c r="E22" s="67"/>
      <c r="F22" s="67"/>
      <c r="G22" s="67"/>
    </row>
    <row r="23" spans="1:7" ht="15">
      <c r="A23" s="65"/>
      <c r="B23" s="66"/>
      <c r="C23" s="67"/>
      <c r="D23" s="67"/>
      <c r="E23" s="67"/>
      <c r="F23" s="67"/>
      <c r="G23" s="67"/>
    </row>
    <row r="24" spans="1:7" ht="15">
      <c r="A24" s="65"/>
      <c r="B24" s="66"/>
      <c r="C24" s="67"/>
      <c r="D24" s="67"/>
      <c r="E24" s="67"/>
      <c r="F24" s="67"/>
      <c r="G24" s="67"/>
    </row>
    <row r="25" spans="1:7" ht="15">
      <c r="A25" s="65"/>
      <c r="B25" s="66"/>
      <c r="C25" s="67"/>
      <c r="D25" s="67"/>
      <c r="E25" s="67"/>
      <c r="F25" s="67"/>
      <c r="G25" s="67"/>
    </row>
    <row r="26" spans="1:7" ht="15">
      <c r="A26" s="65"/>
      <c r="B26" s="66"/>
      <c r="C26" s="67"/>
      <c r="D26" s="67"/>
      <c r="E26" s="67"/>
      <c r="F26" s="67"/>
      <c r="G26" s="67"/>
    </row>
    <row r="27" spans="1:7" ht="15">
      <c r="A27" s="65"/>
      <c r="B27" s="66"/>
      <c r="C27" s="67"/>
      <c r="D27" s="67"/>
      <c r="E27" s="67"/>
      <c r="F27" s="67"/>
      <c r="G27" s="67"/>
    </row>
    <row r="28" spans="1:7" ht="15">
      <c r="A28" s="65"/>
      <c r="B28" s="66"/>
      <c r="C28" s="67"/>
      <c r="D28" s="67"/>
      <c r="E28" s="67"/>
      <c r="F28" s="67"/>
      <c r="G28" s="67"/>
    </row>
    <row r="29" spans="1:7" ht="15">
      <c r="A29" s="65"/>
      <c r="B29" s="66"/>
      <c r="C29" s="67"/>
      <c r="D29" s="67"/>
      <c r="E29" s="67"/>
      <c r="F29" s="67"/>
      <c r="G29" s="67"/>
    </row>
    <row r="30" spans="1:7" ht="15">
      <c r="A30" s="65"/>
      <c r="B30" s="66"/>
      <c r="C30" s="67"/>
      <c r="D30" s="67"/>
      <c r="E30" s="67"/>
      <c r="F30" s="67"/>
      <c r="G30" s="67"/>
    </row>
    <row r="31" spans="1:7" ht="15">
      <c r="A31" s="65"/>
      <c r="B31" s="66"/>
      <c r="C31" s="67"/>
      <c r="D31" s="67"/>
      <c r="E31" s="67"/>
      <c r="F31" s="67"/>
      <c r="G31" s="67"/>
    </row>
    <row r="32" spans="1:7" ht="15">
      <c r="A32" s="65"/>
      <c r="B32" s="66"/>
      <c r="C32" s="67"/>
      <c r="D32" s="67"/>
      <c r="E32" s="67"/>
      <c r="F32" s="67"/>
      <c r="G32" s="67"/>
    </row>
    <row r="33" spans="1:7" ht="15">
      <c r="A33" s="65"/>
      <c r="B33" s="66"/>
      <c r="C33" s="67"/>
      <c r="D33" s="67"/>
      <c r="E33" s="67"/>
      <c r="F33" s="67"/>
      <c r="G33" s="67"/>
    </row>
    <row r="34" spans="1:7" ht="15">
      <c r="A34" s="65"/>
      <c r="B34" s="66"/>
      <c r="C34" s="67"/>
      <c r="D34" s="67"/>
      <c r="E34" s="67"/>
      <c r="F34" s="67"/>
      <c r="G34" s="67"/>
    </row>
    <row r="35" spans="1:7" ht="15">
      <c r="A35" s="65"/>
      <c r="B35" s="66"/>
      <c r="C35" s="67"/>
      <c r="D35" s="67"/>
      <c r="E35" s="67"/>
      <c r="F35" s="67"/>
      <c r="G35" s="67"/>
    </row>
    <row r="36" spans="1:7" ht="15">
      <c r="A36" s="65"/>
      <c r="B36" s="66"/>
      <c r="C36" s="67"/>
      <c r="D36" s="67"/>
      <c r="E36" s="67"/>
      <c r="F36" s="67"/>
      <c r="G36" s="67"/>
    </row>
    <row r="37" spans="1:7" ht="15">
      <c r="A37" s="65"/>
      <c r="B37" s="66"/>
      <c r="C37" s="67"/>
      <c r="D37" s="67"/>
      <c r="E37" s="67"/>
      <c r="F37" s="67"/>
      <c r="G37" s="67"/>
    </row>
    <row r="38" spans="1:7" ht="15">
      <c r="A38" s="65"/>
      <c r="B38" s="66"/>
      <c r="C38" s="67"/>
      <c r="D38" s="67"/>
      <c r="E38" s="67"/>
      <c r="F38" s="67"/>
      <c r="G38" s="67"/>
    </row>
    <row r="39" spans="1:7" ht="15">
      <c r="A39" s="65"/>
      <c r="B39" s="66"/>
      <c r="C39" s="67"/>
      <c r="D39" s="67"/>
      <c r="E39" s="67"/>
      <c r="F39" s="67"/>
      <c r="G39" s="67"/>
    </row>
    <row r="40" spans="1:7" ht="15">
      <c r="A40" s="65"/>
      <c r="B40" s="66"/>
      <c r="C40" s="67"/>
      <c r="D40" s="67"/>
      <c r="E40" s="67"/>
      <c r="F40" s="67"/>
      <c r="G40" s="67"/>
    </row>
    <row r="41" spans="1:7" ht="15">
      <c r="A41" s="65"/>
      <c r="B41" s="66"/>
      <c r="C41" s="67"/>
      <c r="D41" s="67"/>
      <c r="E41" s="67"/>
      <c r="F41" s="67"/>
      <c r="G41" s="67"/>
    </row>
    <row r="42" spans="1:7" ht="15">
      <c r="A42" s="65"/>
      <c r="B42" s="66"/>
      <c r="C42" s="67"/>
      <c r="D42" s="67"/>
      <c r="E42" s="67"/>
      <c r="F42" s="67"/>
      <c r="G42" s="67"/>
    </row>
    <row r="43" spans="1:7" ht="15">
      <c r="A43" s="65"/>
      <c r="B43" s="66"/>
      <c r="C43" s="67"/>
      <c r="D43" s="67"/>
      <c r="E43" s="67"/>
      <c r="F43" s="67"/>
      <c r="G43" s="67"/>
    </row>
    <row r="44" spans="1:7" ht="15">
      <c r="A44" s="65"/>
      <c r="B44" s="66"/>
      <c r="C44" s="67"/>
      <c r="D44" s="67"/>
      <c r="E44" s="67"/>
      <c r="F44" s="67"/>
      <c r="G44" s="67"/>
    </row>
    <row r="45" spans="1:7" ht="15">
      <c r="A45" s="65"/>
      <c r="B45" s="66"/>
      <c r="C45" s="67"/>
      <c r="D45" s="67"/>
      <c r="E45" s="67"/>
      <c r="F45" s="67"/>
      <c r="G45" s="67"/>
    </row>
    <row r="46" spans="1:7" ht="15">
      <c r="A46" s="65"/>
      <c r="B46" s="66"/>
      <c r="C46" s="67"/>
      <c r="D46" s="67"/>
      <c r="E46" s="67"/>
      <c r="F46" s="67"/>
      <c r="G46" s="67"/>
    </row>
    <row r="47" spans="1:7" ht="15">
      <c r="A47" s="65"/>
      <c r="B47" s="66"/>
      <c r="C47" s="67"/>
      <c r="D47" s="67"/>
      <c r="E47" s="67"/>
      <c r="F47" s="67"/>
      <c r="G47" s="67"/>
    </row>
  </sheetData>
  <sheetProtection/>
  <mergeCells count="2">
    <mergeCell ref="A1:G2"/>
    <mergeCell ref="A3:G4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2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6.7109375" style="33" customWidth="1"/>
    <col min="2" max="2" width="8.7109375" style="34" hidden="1" customWidth="1"/>
    <col min="3" max="3" width="7.8515625" style="34" customWidth="1"/>
    <col min="4" max="4" width="0.13671875" style="34" customWidth="1"/>
    <col min="5" max="5" width="8.140625" style="34" customWidth="1"/>
    <col min="6" max="6" width="9.00390625" style="34" hidden="1" customWidth="1"/>
    <col min="7" max="7" width="7.00390625" style="34" customWidth="1"/>
    <col min="8" max="8" width="9.140625" style="34" customWidth="1"/>
    <col min="9" max="9" width="8.421875" style="34" customWidth="1"/>
    <col min="10" max="10" width="8.8515625" style="34" hidden="1" customWidth="1"/>
    <col min="11" max="11" width="9.140625" style="34" customWidth="1"/>
    <col min="12" max="12" width="5.421875" style="34" hidden="1" customWidth="1"/>
    <col min="13" max="13" width="8.28125" style="34" customWidth="1"/>
    <col min="14" max="14" width="8.28125" style="34" hidden="1" customWidth="1"/>
    <col min="15" max="15" width="9.00390625" style="34" customWidth="1"/>
    <col min="16" max="16" width="9.8515625" style="35" customWidth="1"/>
  </cols>
  <sheetData>
    <row r="1" spans="1:16" ht="38.25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</row>
    <row r="2" spans="1:16" ht="33" customHeight="1">
      <c r="A2" s="28"/>
      <c r="B2" s="29"/>
      <c r="C2" s="29"/>
      <c r="D2" s="29"/>
      <c r="E2" s="57" t="str">
        <f>UPPER(Data!B5)</f>
        <v>KRISHNA</v>
      </c>
      <c r="F2" s="57"/>
      <c r="G2" s="57"/>
      <c r="H2" s="57"/>
      <c r="I2" s="57"/>
      <c r="J2" s="29"/>
      <c r="K2" s="32" t="s">
        <v>6</v>
      </c>
      <c r="L2" s="29"/>
      <c r="M2" s="29"/>
      <c r="N2" s="29"/>
      <c r="O2" s="29"/>
      <c r="P2" s="30"/>
    </row>
    <row r="3" spans="1:16" ht="19.5" customHeight="1">
      <c r="A3" s="25"/>
      <c r="B3" s="26"/>
      <c r="C3" s="26"/>
      <c r="D3" s="26"/>
      <c r="E3" s="26"/>
      <c r="F3" s="26"/>
      <c r="G3" s="58" t="str">
        <f>UPPER(Data!B7)</f>
        <v>KANKIPADU</v>
      </c>
      <c r="H3" s="58"/>
      <c r="I3" s="58"/>
      <c r="J3" s="26"/>
      <c r="K3" s="31" t="s">
        <v>7</v>
      </c>
      <c r="L3" s="26"/>
      <c r="M3" s="26"/>
      <c r="N3" s="26"/>
      <c r="O3" s="26"/>
      <c r="P3" s="27"/>
    </row>
    <row r="4" spans="1:16" ht="18" customHeight="1">
      <c r="A4" s="59" t="s">
        <v>10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</row>
    <row r="5" spans="1:16" ht="15" customHeight="1" thickBot="1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4"/>
    </row>
    <row r="6" spans="1:30" ht="24.75" customHeight="1" thickBot="1">
      <c r="A6" s="54" t="s">
        <v>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6"/>
      <c r="S6" s="14"/>
      <c r="T6" s="14"/>
      <c r="U6" s="14"/>
      <c r="V6" s="14"/>
      <c r="W6" s="14"/>
      <c r="X6" s="14"/>
      <c r="Y6" s="14"/>
      <c r="Z6" s="15"/>
      <c r="AA6" s="15"/>
      <c r="AB6" s="15"/>
      <c r="AC6" s="15"/>
      <c r="AD6" s="15"/>
    </row>
    <row r="7" spans="1:30" ht="21" customHeight="1" hidden="1" thickBot="1">
      <c r="A7" s="41" t="s">
        <v>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  <c r="S7" s="39"/>
      <c r="T7" s="39"/>
      <c r="U7" s="14"/>
      <c r="V7" s="14"/>
      <c r="W7" s="14"/>
      <c r="X7" s="14"/>
      <c r="Y7" s="14"/>
      <c r="Z7" s="15"/>
      <c r="AA7" s="15"/>
      <c r="AB7" s="15"/>
      <c r="AC7" s="15"/>
      <c r="AD7" s="15"/>
    </row>
    <row r="8" spans="1:30" ht="33" customHeight="1">
      <c r="A8" s="5" t="s">
        <v>1</v>
      </c>
      <c r="B8" s="4"/>
      <c r="C8" s="4" t="s">
        <v>15</v>
      </c>
      <c r="D8" s="4" t="s">
        <v>2</v>
      </c>
      <c r="E8" s="4" t="s">
        <v>16</v>
      </c>
      <c r="F8" s="21" t="s">
        <v>3</v>
      </c>
      <c r="G8" s="21" t="s">
        <v>17</v>
      </c>
      <c r="H8" s="22" t="s">
        <v>4</v>
      </c>
      <c r="I8" s="5" t="s">
        <v>1</v>
      </c>
      <c r="J8" s="4"/>
      <c r="K8" s="4" t="s">
        <v>15</v>
      </c>
      <c r="L8" s="4" t="s">
        <v>2</v>
      </c>
      <c r="M8" s="4" t="s">
        <v>16</v>
      </c>
      <c r="N8" s="21" t="s">
        <v>3</v>
      </c>
      <c r="O8" s="21" t="s">
        <v>17</v>
      </c>
      <c r="P8" s="22" t="s">
        <v>4</v>
      </c>
      <c r="S8" s="16"/>
      <c r="T8" s="17"/>
      <c r="U8" s="18"/>
      <c r="V8" s="19"/>
      <c r="W8" s="19"/>
      <c r="X8" s="40"/>
      <c r="Y8" s="40"/>
      <c r="Z8" s="15"/>
      <c r="AA8" s="15"/>
      <c r="AB8" s="15"/>
      <c r="AC8" s="15"/>
      <c r="AD8" s="15"/>
    </row>
    <row r="9" spans="1:30" ht="15">
      <c r="A9" s="1"/>
      <c r="B9" s="2"/>
      <c r="C9" s="37">
        <v>63.344</v>
      </c>
      <c r="D9" s="20">
        <v>0.12</v>
      </c>
      <c r="E9" s="36" t="str">
        <f>UPPER(Data!B9)</f>
        <v>14.5</v>
      </c>
      <c r="F9" s="20">
        <v>0.27</v>
      </c>
      <c r="G9" s="36">
        <v>27</v>
      </c>
      <c r="H9" s="3"/>
      <c r="I9" s="1"/>
      <c r="J9" s="2"/>
      <c r="K9" s="38">
        <v>63.344</v>
      </c>
      <c r="L9" s="20">
        <v>0.12</v>
      </c>
      <c r="M9" s="36" t="str">
        <f>UPPER(Data!B9)</f>
        <v>14.5</v>
      </c>
      <c r="N9" s="20">
        <v>0.27</v>
      </c>
      <c r="O9" s="36">
        <v>27</v>
      </c>
      <c r="P9" s="3"/>
      <c r="S9" s="14"/>
      <c r="T9" s="14"/>
      <c r="U9" s="14"/>
      <c r="V9" s="14"/>
      <c r="W9" s="14"/>
      <c r="X9" s="14"/>
      <c r="Y9" s="14"/>
      <c r="Z9" s="15"/>
      <c r="AA9" s="15"/>
      <c r="AB9" s="15"/>
      <c r="AC9" s="15"/>
      <c r="AD9" s="15"/>
    </row>
    <row r="10" spans="1:30" ht="13.5" customHeight="1">
      <c r="A10" s="6">
        <v>6700</v>
      </c>
      <c r="B10" s="7">
        <f>SUM(A10*0.63344)</f>
        <v>4244.048</v>
      </c>
      <c r="C10" s="8">
        <f>ROUND(B10,0)</f>
        <v>4244</v>
      </c>
      <c r="D10" s="9">
        <f>SUM(A10*Data!C9)</f>
        <v>971.4999999999999</v>
      </c>
      <c r="E10" s="8">
        <f>ROUND(D10,0)</f>
        <v>972</v>
      </c>
      <c r="F10" s="7">
        <f>SUM(A10*0.27)</f>
        <v>1809.0000000000002</v>
      </c>
      <c r="G10" s="8">
        <f>ROUND(F10,0)</f>
        <v>1809</v>
      </c>
      <c r="H10" s="23">
        <f>SUM(A10,C10,E10,G10)</f>
        <v>13725</v>
      </c>
      <c r="I10" s="6">
        <v>20680</v>
      </c>
      <c r="J10" s="7">
        <f>SUM(I10*0.63344)</f>
        <v>13099.5392</v>
      </c>
      <c r="K10" s="8">
        <f>ROUND(J10,0)</f>
        <v>13100</v>
      </c>
      <c r="L10" s="9">
        <f>SUM(I10*Data!C9)</f>
        <v>2998.6</v>
      </c>
      <c r="M10" s="8">
        <f>ROUND(L10,0)</f>
        <v>2999</v>
      </c>
      <c r="N10" s="7">
        <f>SUM(I10*0.27)</f>
        <v>5583.6</v>
      </c>
      <c r="O10" s="8">
        <f>ROUND(N10,0)</f>
        <v>5584</v>
      </c>
      <c r="P10" s="23">
        <f>SUM(I10,K10,M10,O10)</f>
        <v>42363</v>
      </c>
      <c r="S10" s="14"/>
      <c r="T10" s="14"/>
      <c r="U10" s="14"/>
      <c r="V10" s="14"/>
      <c r="W10" s="14"/>
      <c r="X10" s="14"/>
      <c r="Y10" s="14"/>
      <c r="Z10" s="15"/>
      <c r="AA10" s="15"/>
      <c r="AB10" s="15"/>
      <c r="AC10" s="15"/>
      <c r="AD10" s="15"/>
    </row>
    <row r="11" spans="1:16" ht="13.5" customHeight="1">
      <c r="A11" s="6">
        <v>6900</v>
      </c>
      <c r="B11" s="7">
        <f aca="true" t="shared" si="0" ref="B11:B49">SUM(A11*0.63344)</f>
        <v>4370.736</v>
      </c>
      <c r="C11" s="8">
        <f aca="true" t="shared" si="1" ref="C11:C49">ROUND(B11,0)</f>
        <v>4371</v>
      </c>
      <c r="D11" s="9">
        <f>SUM(A11*Data!C9)</f>
        <v>1000.4999999999999</v>
      </c>
      <c r="E11" s="8">
        <f aca="true" t="shared" si="2" ref="E11:E49">ROUND(D11,0)</f>
        <v>1001</v>
      </c>
      <c r="F11" s="7">
        <f aca="true" t="shared" si="3" ref="F11:F49">SUM(A11*0.27)</f>
        <v>1863.0000000000002</v>
      </c>
      <c r="G11" s="8">
        <f aca="true" t="shared" si="4" ref="G11:G49">ROUND(F11,0)</f>
        <v>1863</v>
      </c>
      <c r="H11" s="23">
        <f aca="true" t="shared" si="5" ref="H11:H49">SUM(A11,C11,E11,G11)</f>
        <v>14135</v>
      </c>
      <c r="I11" s="6">
        <v>21250</v>
      </c>
      <c r="J11" s="7">
        <f aca="true" t="shared" si="6" ref="J11:J49">SUM(I11*0.63344)</f>
        <v>13460.6</v>
      </c>
      <c r="K11" s="8">
        <f aca="true" t="shared" si="7" ref="K11:K49">ROUND(J11,0)</f>
        <v>13461</v>
      </c>
      <c r="L11" s="9">
        <f>SUM(I11*Data!C9)</f>
        <v>3081.25</v>
      </c>
      <c r="M11" s="8">
        <f aca="true" t="shared" si="8" ref="M11:M49">ROUND(L11,0)</f>
        <v>3081</v>
      </c>
      <c r="N11" s="7">
        <f aca="true" t="shared" si="9" ref="N11:N49">SUM(I11*0.27)</f>
        <v>5737.5</v>
      </c>
      <c r="O11" s="8">
        <f aca="true" t="shared" si="10" ref="O11:O49">ROUND(N11,0)</f>
        <v>5738</v>
      </c>
      <c r="P11" s="23">
        <f aca="true" t="shared" si="11" ref="P11:P49">SUM(I11,K11,M11,O11)</f>
        <v>43530</v>
      </c>
    </row>
    <row r="12" spans="1:16" ht="13.5" customHeight="1">
      <c r="A12" s="6">
        <v>7100</v>
      </c>
      <c r="B12" s="7">
        <f t="shared" si="0"/>
        <v>4497.424</v>
      </c>
      <c r="C12" s="8">
        <f t="shared" si="1"/>
        <v>4497</v>
      </c>
      <c r="D12" s="9">
        <f>SUM(A12*Data!C9)</f>
        <v>1029.5</v>
      </c>
      <c r="E12" s="8">
        <f t="shared" si="2"/>
        <v>1030</v>
      </c>
      <c r="F12" s="7">
        <f t="shared" si="3"/>
        <v>1917.0000000000002</v>
      </c>
      <c r="G12" s="8">
        <f t="shared" si="4"/>
        <v>1917</v>
      </c>
      <c r="H12" s="23">
        <f t="shared" si="5"/>
        <v>14544</v>
      </c>
      <c r="I12" s="6">
        <v>21820</v>
      </c>
      <c r="J12" s="7">
        <f t="shared" si="6"/>
        <v>13821.6608</v>
      </c>
      <c r="K12" s="8">
        <f t="shared" si="7"/>
        <v>13822</v>
      </c>
      <c r="L12" s="9">
        <f>SUM(I12*Data!C9)</f>
        <v>3163.8999999999996</v>
      </c>
      <c r="M12" s="8">
        <f t="shared" si="8"/>
        <v>3164</v>
      </c>
      <c r="N12" s="7">
        <f t="shared" si="9"/>
        <v>5891.400000000001</v>
      </c>
      <c r="O12" s="8">
        <f t="shared" si="10"/>
        <v>5891</v>
      </c>
      <c r="P12" s="23">
        <f t="shared" si="11"/>
        <v>44697</v>
      </c>
    </row>
    <row r="13" spans="1:16" ht="13.5" customHeight="1">
      <c r="A13" s="6">
        <v>7300</v>
      </c>
      <c r="B13" s="7">
        <f t="shared" si="0"/>
        <v>4624.112</v>
      </c>
      <c r="C13" s="8">
        <f t="shared" si="1"/>
        <v>4624</v>
      </c>
      <c r="D13" s="9">
        <f>SUM(A13*Data!C9)</f>
        <v>1058.5</v>
      </c>
      <c r="E13" s="8">
        <f t="shared" si="2"/>
        <v>1059</v>
      </c>
      <c r="F13" s="7">
        <f t="shared" si="3"/>
        <v>1971.0000000000002</v>
      </c>
      <c r="G13" s="8">
        <f t="shared" si="4"/>
        <v>1971</v>
      </c>
      <c r="H13" s="23">
        <f t="shared" si="5"/>
        <v>14954</v>
      </c>
      <c r="I13" s="6">
        <v>22430</v>
      </c>
      <c r="J13" s="7">
        <f t="shared" si="6"/>
        <v>14208.0592</v>
      </c>
      <c r="K13" s="8">
        <f t="shared" si="7"/>
        <v>14208</v>
      </c>
      <c r="L13" s="9">
        <f>SUM(I13*Data!C9)</f>
        <v>3252.35</v>
      </c>
      <c r="M13" s="8">
        <f t="shared" si="8"/>
        <v>3252</v>
      </c>
      <c r="N13" s="7">
        <f t="shared" si="9"/>
        <v>6056.1</v>
      </c>
      <c r="O13" s="8">
        <f t="shared" si="10"/>
        <v>6056</v>
      </c>
      <c r="P13" s="23">
        <f t="shared" si="11"/>
        <v>45946</v>
      </c>
    </row>
    <row r="14" spans="1:16" ht="13.5" customHeight="1">
      <c r="A14" s="6">
        <v>7520</v>
      </c>
      <c r="B14" s="7">
        <f t="shared" si="0"/>
        <v>4763.4688</v>
      </c>
      <c r="C14" s="8">
        <f t="shared" si="1"/>
        <v>4763</v>
      </c>
      <c r="D14" s="9">
        <f>SUM(A14*Data!C9)</f>
        <v>1090.3999999999999</v>
      </c>
      <c r="E14" s="8">
        <f t="shared" si="2"/>
        <v>1090</v>
      </c>
      <c r="F14" s="7">
        <f t="shared" si="3"/>
        <v>2030.4</v>
      </c>
      <c r="G14" s="8">
        <f t="shared" si="4"/>
        <v>2030</v>
      </c>
      <c r="H14" s="23">
        <f t="shared" si="5"/>
        <v>15403</v>
      </c>
      <c r="I14" s="6">
        <v>23040</v>
      </c>
      <c r="J14" s="7">
        <f t="shared" si="6"/>
        <v>14594.4576</v>
      </c>
      <c r="K14" s="8">
        <f t="shared" si="7"/>
        <v>14594</v>
      </c>
      <c r="L14" s="9">
        <f>SUM(I14*Data!C9)</f>
        <v>3340.7999999999997</v>
      </c>
      <c r="M14" s="8">
        <f t="shared" si="8"/>
        <v>3341</v>
      </c>
      <c r="N14" s="7">
        <f t="shared" si="9"/>
        <v>6220.8</v>
      </c>
      <c r="O14" s="8">
        <f t="shared" si="10"/>
        <v>6221</v>
      </c>
      <c r="P14" s="23">
        <f t="shared" si="11"/>
        <v>47196</v>
      </c>
    </row>
    <row r="15" spans="1:16" ht="13.5" customHeight="1">
      <c r="A15" s="6">
        <v>7740</v>
      </c>
      <c r="B15" s="7">
        <f t="shared" si="0"/>
        <v>4902.8256</v>
      </c>
      <c r="C15" s="8">
        <f t="shared" si="1"/>
        <v>4903</v>
      </c>
      <c r="D15" s="9">
        <f>SUM(A15*Data!C9)</f>
        <v>1122.3</v>
      </c>
      <c r="E15" s="8">
        <f t="shared" si="2"/>
        <v>1122</v>
      </c>
      <c r="F15" s="7">
        <f t="shared" si="3"/>
        <v>2089.8</v>
      </c>
      <c r="G15" s="8">
        <f t="shared" si="4"/>
        <v>2090</v>
      </c>
      <c r="H15" s="23">
        <f t="shared" si="5"/>
        <v>15855</v>
      </c>
      <c r="I15" s="6">
        <v>23650</v>
      </c>
      <c r="J15" s="7">
        <f t="shared" si="6"/>
        <v>14980.856</v>
      </c>
      <c r="K15" s="8">
        <f t="shared" si="7"/>
        <v>14981</v>
      </c>
      <c r="L15" s="9">
        <f>SUM(I15*Data!C9)</f>
        <v>3429.2499999999995</v>
      </c>
      <c r="M15" s="8">
        <f t="shared" si="8"/>
        <v>3429</v>
      </c>
      <c r="N15" s="7">
        <f t="shared" si="9"/>
        <v>6385.5</v>
      </c>
      <c r="O15" s="8">
        <f t="shared" si="10"/>
        <v>6386</v>
      </c>
      <c r="P15" s="23">
        <f t="shared" si="11"/>
        <v>48446</v>
      </c>
    </row>
    <row r="16" spans="1:16" ht="13.5" customHeight="1">
      <c r="A16" s="6">
        <v>7960</v>
      </c>
      <c r="B16" s="7">
        <f t="shared" si="0"/>
        <v>5042.1824</v>
      </c>
      <c r="C16" s="8">
        <f t="shared" si="1"/>
        <v>5042</v>
      </c>
      <c r="D16" s="9">
        <f>SUM(A16*Data!C9)</f>
        <v>1154.1999999999998</v>
      </c>
      <c r="E16" s="8">
        <f t="shared" si="2"/>
        <v>1154</v>
      </c>
      <c r="F16" s="7">
        <f t="shared" si="3"/>
        <v>2149.2000000000003</v>
      </c>
      <c r="G16" s="8">
        <f t="shared" si="4"/>
        <v>2149</v>
      </c>
      <c r="H16" s="23">
        <f t="shared" si="5"/>
        <v>16305</v>
      </c>
      <c r="I16" s="6">
        <v>24300</v>
      </c>
      <c r="J16" s="7">
        <f t="shared" si="6"/>
        <v>15392.592</v>
      </c>
      <c r="K16" s="8">
        <f t="shared" si="7"/>
        <v>15393</v>
      </c>
      <c r="L16" s="9">
        <f>SUM(I16*Data!C9)</f>
        <v>3523.4999999999995</v>
      </c>
      <c r="M16" s="8">
        <f t="shared" si="8"/>
        <v>3524</v>
      </c>
      <c r="N16" s="7">
        <f t="shared" si="9"/>
        <v>6561</v>
      </c>
      <c r="O16" s="8">
        <f t="shared" si="10"/>
        <v>6561</v>
      </c>
      <c r="P16" s="23">
        <f t="shared" si="11"/>
        <v>49778</v>
      </c>
    </row>
    <row r="17" spans="1:16" ht="13.5" customHeight="1">
      <c r="A17" s="6">
        <v>8200</v>
      </c>
      <c r="B17" s="7">
        <f t="shared" si="0"/>
        <v>5194.208</v>
      </c>
      <c r="C17" s="8">
        <f t="shared" si="1"/>
        <v>5194</v>
      </c>
      <c r="D17" s="9">
        <f>SUM(A17*Data!C9)</f>
        <v>1189</v>
      </c>
      <c r="E17" s="8">
        <f t="shared" si="2"/>
        <v>1189</v>
      </c>
      <c r="F17" s="7">
        <f t="shared" si="3"/>
        <v>2214</v>
      </c>
      <c r="G17" s="8">
        <f t="shared" si="4"/>
        <v>2214</v>
      </c>
      <c r="H17" s="23">
        <f t="shared" si="5"/>
        <v>16797</v>
      </c>
      <c r="I17" s="6">
        <v>24950</v>
      </c>
      <c r="J17" s="7">
        <f t="shared" si="6"/>
        <v>15804.328</v>
      </c>
      <c r="K17" s="8">
        <f t="shared" si="7"/>
        <v>15804</v>
      </c>
      <c r="L17" s="9">
        <f>SUM(I17*Data!C9)</f>
        <v>3617.7499999999995</v>
      </c>
      <c r="M17" s="8">
        <f t="shared" si="8"/>
        <v>3618</v>
      </c>
      <c r="N17" s="7">
        <f t="shared" si="9"/>
        <v>6736.5</v>
      </c>
      <c r="O17" s="8">
        <f t="shared" si="10"/>
        <v>6737</v>
      </c>
      <c r="P17" s="23">
        <f t="shared" si="11"/>
        <v>51109</v>
      </c>
    </row>
    <row r="18" spans="1:16" ht="13.5" customHeight="1">
      <c r="A18" s="6">
        <v>8440</v>
      </c>
      <c r="B18" s="7">
        <f t="shared" si="0"/>
        <v>5346.2336000000005</v>
      </c>
      <c r="C18" s="8">
        <f t="shared" si="1"/>
        <v>5346</v>
      </c>
      <c r="D18" s="9">
        <f>SUM(A18*Data!C9)</f>
        <v>1223.8</v>
      </c>
      <c r="E18" s="8">
        <f t="shared" si="2"/>
        <v>1224</v>
      </c>
      <c r="F18" s="7">
        <f t="shared" si="3"/>
        <v>2278.8</v>
      </c>
      <c r="G18" s="8">
        <f t="shared" si="4"/>
        <v>2279</v>
      </c>
      <c r="H18" s="23">
        <f t="shared" si="5"/>
        <v>17289</v>
      </c>
      <c r="I18" s="6">
        <v>25600</v>
      </c>
      <c r="J18" s="7">
        <f t="shared" si="6"/>
        <v>16216.064</v>
      </c>
      <c r="K18" s="8">
        <f t="shared" si="7"/>
        <v>16216</v>
      </c>
      <c r="L18" s="9">
        <f>SUM(I18*Data!C9)</f>
        <v>3711.9999999999995</v>
      </c>
      <c r="M18" s="8">
        <f t="shared" si="8"/>
        <v>3712</v>
      </c>
      <c r="N18" s="7">
        <f t="shared" si="9"/>
        <v>6912</v>
      </c>
      <c r="O18" s="8">
        <f t="shared" si="10"/>
        <v>6912</v>
      </c>
      <c r="P18" s="23">
        <f t="shared" si="11"/>
        <v>52440</v>
      </c>
    </row>
    <row r="19" spans="1:16" ht="13.5" customHeight="1">
      <c r="A19" s="6">
        <v>8680</v>
      </c>
      <c r="B19" s="7">
        <f t="shared" si="0"/>
        <v>5498.2592</v>
      </c>
      <c r="C19" s="8">
        <f t="shared" si="1"/>
        <v>5498</v>
      </c>
      <c r="D19" s="9">
        <f>SUM(A19*Data!C9)</f>
        <v>1258.6</v>
      </c>
      <c r="E19" s="8">
        <f t="shared" si="2"/>
        <v>1259</v>
      </c>
      <c r="F19" s="7">
        <f t="shared" si="3"/>
        <v>2343.6000000000004</v>
      </c>
      <c r="G19" s="8">
        <f t="shared" si="4"/>
        <v>2344</v>
      </c>
      <c r="H19" s="23">
        <f t="shared" si="5"/>
        <v>17781</v>
      </c>
      <c r="I19" s="6">
        <v>26300</v>
      </c>
      <c r="J19" s="7">
        <f t="shared" si="6"/>
        <v>16659.472</v>
      </c>
      <c r="K19" s="8">
        <f t="shared" si="7"/>
        <v>16659</v>
      </c>
      <c r="L19" s="9">
        <f>SUM(I19*Data!C9)</f>
        <v>3813.4999999999995</v>
      </c>
      <c r="M19" s="8">
        <f t="shared" si="8"/>
        <v>3814</v>
      </c>
      <c r="N19" s="7">
        <f t="shared" si="9"/>
        <v>7101.000000000001</v>
      </c>
      <c r="O19" s="8">
        <f t="shared" si="10"/>
        <v>7101</v>
      </c>
      <c r="P19" s="23">
        <f t="shared" si="11"/>
        <v>53874</v>
      </c>
    </row>
    <row r="20" spans="1:16" ht="13.5" customHeight="1">
      <c r="A20" s="6">
        <v>8940</v>
      </c>
      <c r="B20" s="7">
        <f t="shared" si="0"/>
        <v>5662.9536</v>
      </c>
      <c r="C20" s="8">
        <f t="shared" si="1"/>
        <v>5663</v>
      </c>
      <c r="D20" s="9">
        <f>SUM(A20*Data!C9)</f>
        <v>1296.3</v>
      </c>
      <c r="E20" s="8">
        <f t="shared" si="2"/>
        <v>1296</v>
      </c>
      <c r="F20" s="7">
        <f t="shared" si="3"/>
        <v>2413.8</v>
      </c>
      <c r="G20" s="8">
        <f t="shared" si="4"/>
        <v>2414</v>
      </c>
      <c r="H20" s="23">
        <f t="shared" si="5"/>
        <v>18313</v>
      </c>
      <c r="I20" s="6">
        <v>27000</v>
      </c>
      <c r="J20" s="7">
        <f t="shared" si="6"/>
        <v>17102.88</v>
      </c>
      <c r="K20" s="8">
        <f t="shared" si="7"/>
        <v>17103</v>
      </c>
      <c r="L20" s="9">
        <f>SUM(I20*Data!C9)</f>
        <v>3914.9999999999995</v>
      </c>
      <c r="M20" s="8">
        <f t="shared" si="8"/>
        <v>3915</v>
      </c>
      <c r="N20" s="7">
        <f t="shared" si="9"/>
        <v>7290.000000000001</v>
      </c>
      <c r="O20" s="8">
        <f t="shared" si="10"/>
        <v>7290</v>
      </c>
      <c r="P20" s="23">
        <f t="shared" si="11"/>
        <v>55308</v>
      </c>
    </row>
    <row r="21" spans="1:16" ht="13.5" customHeight="1">
      <c r="A21" s="6">
        <v>9200</v>
      </c>
      <c r="B21" s="7">
        <f t="shared" si="0"/>
        <v>5827.648</v>
      </c>
      <c r="C21" s="8">
        <f t="shared" si="1"/>
        <v>5828</v>
      </c>
      <c r="D21" s="9">
        <f>SUM(A21*Data!C9)</f>
        <v>1334</v>
      </c>
      <c r="E21" s="8">
        <f t="shared" si="2"/>
        <v>1334</v>
      </c>
      <c r="F21" s="7">
        <f t="shared" si="3"/>
        <v>2484</v>
      </c>
      <c r="G21" s="8">
        <f t="shared" si="4"/>
        <v>2484</v>
      </c>
      <c r="H21" s="23">
        <f t="shared" si="5"/>
        <v>18846</v>
      </c>
      <c r="I21" s="6">
        <v>27700</v>
      </c>
      <c r="J21" s="7">
        <f t="shared" si="6"/>
        <v>17546.288</v>
      </c>
      <c r="K21" s="8">
        <f t="shared" si="7"/>
        <v>17546</v>
      </c>
      <c r="L21" s="9">
        <f>SUM(I21*Data!C9)</f>
        <v>4016.4999999999995</v>
      </c>
      <c r="M21" s="8">
        <f t="shared" si="8"/>
        <v>4017</v>
      </c>
      <c r="N21" s="7">
        <f t="shared" si="9"/>
        <v>7479.000000000001</v>
      </c>
      <c r="O21" s="8">
        <f t="shared" si="10"/>
        <v>7479</v>
      </c>
      <c r="P21" s="23">
        <f t="shared" si="11"/>
        <v>56742</v>
      </c>
    </row>
    <row r="22" spans="1:16" ht="13.5" customHeight="1">
      <c r="A22" s="6">
        <v>9460</v>
      </c>
      <c r="B22" s="7">
        <f t="shared" si="0"/>
        <v>5992.3424</v>
      </c>
      <c r="C22" s="8">
        <f t="shared" si="1"/>
        <v>5992</v>
      </c>
      <c r="D22" s="9">
        <f>SUM(A22*Data!C9)</f>
        <v>1371.6999999999998</v>
      </c>
      <c r="E22" s="8">
        <f t="shared" si="2"/>
        <v>1372</v>
      </c>
      <c r="F22" s="7">
        <f t="shared" si="3"/>
        <v>2554.2000000000003</v>
      </c>
      <c r="G22" s="8">
        <f t="shared" si="4"/>
        <v>2554</v>
      </c>
      <c r="H22" s="23">
        <f t="shared" si="5"/>
        <v>19378</v>
      </c>
      <c r="I22" s="6">
        <v>28450</v>
      </c>
      <c r="J22" s="7">
        <f t="shared" si="6"/>
        <v>18021.368</v>
      </c>
      <c r="K22" s="8">
        <f t="shared" si="7"/>
        <v>18021</v>
      </c>
      <c r="L22" s="9">
        <f>SUM(I22*Data!C9)</f>
        <v>4125.25</v>
      </c>
      <c r="M22" s="8">
        <f t="shared" si="8"/>
        <v>4125</v>
      </c>
      <c r="N22" s="7">
        <f t="shared" si="9"/>
        <v>7681.500000000001</v>
      </c>
      <c r="O22" s="8">
        <f t="shared" si="10"/>
        <v>7682</v>
      </c>
      <c r="P22" s="23">
        <f t="shared" si="11"/>
        <v>58278</v>
      </c>
    </row>
    <row r="23" spans="1:16" ht="13.5" customHeight="1">
      <c r="A23" s="6">
        <v>9740</v>
      </c>
      <c r="B23" s="7">
        <f t="shared" si="0"/>
        <v>6169.7056</v>
      </c>
      <c r="C23" s="8">
        <f t="shared" si="1"/>
        <v>6170</v>
      </c>
      <c r="D23" s="9">
        <f>SUM(A23*Data!C9)</f>
        <v>1412.3</v>
      </c>
      <c r="E23" s="8">
        <f t="shared" si="2"/>
        <v>1412</v>
      </c>
      <c r="F23" s="7">
        <f t="shared" si="3"/>
        <v>2629.8</v>
      </c>
      <c r="G23" s="8">
        <f t="shared" si="4"/>
        <v>2630</v>
      </c>
      <c r="H23" s="23">
        <f t="shared" si="5"/>
        <v>19952</v>
      </c>
      <c r="I23" s="6">
        <v>29200</v>
      </c>
      <c r="J23" s="7">
        <f t="shared" si="6"/>
        <v>18496.448</v>
      </c>
      <c r="K23" s="8">
        <f t="shared" si="7"/>
        <v>18496</v>
      </c>
      <c r="L23" s="9">
        <f>SUM(I23*Data!C9)</f>
        <v>4234</v>
      </c>
      <c r="M23" s="8">
        <f t="shared" si="8"/>
        <v>4234</v>
      </c>
      <c r="N23" s="7">
        <f t="shared" si="9"/>
        <v>7884.000000000001</v>
      </c>
      <c r="O23" s="8">
        <f t="shared" si="10"/>
        <v>7884</v>
      </c>
      <c r="P23" s="23">
        <f t="shared" si="11"/>
        <v>59814</v>
      </c>
    </row>
    <row r="24" spans="1:16" ht="13.5" customHeight="1">
      <c r="A24" s="6">
        <v>10020</v>
      </c>
      <c r="B24" s="7">
        <f t="shared" si="0"/>
        <v>6347.0688</v>
      </c>
      <c r="C24" s="8">
        <f t="shared" si="1"/>
        <v>6347</v>
      </c>
      <c r="D24" s="9">
        <f>SUM(A24*Data!C9)</f>
        <v>1452.8999999999999</v>
      </c>
      <c r="E24" s="8">
        <f t="shared" si="2"/>
        <v>1453</v>
      </c>
      <c r="F24" s="7">
        <f t="shared" si="3"/>
        <v>2705.4</v>
      </c>
      <c r="G24" s="8">
        <f t="shared" si="4"/>
        <v>2705</v>
      </c>
      <c r="H24" s="23">
        <f t="shared" si="5"/>
        <v>20525</v>
      </c>
      <c r="I24" s="6">
        <v>29950</v>
      </c>
      <c r="J24" s="7">
        <f t="shared" si="6"/>
        <v>18971.528</v>
      </c>
      <c r="K24" s="8">
        <f t="shared" si="7"/>
        <v>18972</v>
      </c>
      <c r="L24" s="9">
        <f>SUM(I24*Data!C9)</f>
        <v>4342.75</v>
      </c>
      <c r="M24" s="8">
        <f t="shared" si="8"/>
        <v>4343</v>
      </c>
      <c r="N24" s="7">
        <f t="shared" si="9"/>
        <v>8086.500000000001</v>
      </c>
      <c r="O24" s="8">
        <f t="shared" si="10"/>
        <v>8087</v>
      </c>
      <c r="P24" s="23">
        <f t="shared" si="11"/>
        <v>61352</v>
      </c>
    </row>
    <row r="25" spans="1:16" ht="13.5" customHeight="1">
      <c r="A25" s="6">
        <v>10300</v>
      </c>
      <c r="B25" s="7">
        <f t="shared" si="0"/>
        <v>6524.432</v>
      </c>
      <c r="C25" s="8">
        <f t="shared" si="1"/>
        <v>6524</v>
      </c>
      <c r="D25" s="9">
        <f>SUM(A25*Data!C9)</f>
        <v>1493.5</v>
      </c>
      <c r="E25" s="8">
        <f t="shared" si="2"/>
        <v>1494</v>
      </c>
      <c r="F25" s="7">
        <f t="shared" si="3"/>
        <v>2781</v>
      </c>
      <c r="G25" s="8">
        <f t="shared" si="4"/>
        <v>2781</v>
      </c>
      <c r="H25" s="23">
        <f t="shared" si="5"/>
        <v>21099</v>
      </c>
      <c r="I25" s="6">
        <v>30750</v>
      </c>
      <c r="J25" s="7">
        <f t="shared" si="6"/>
        <v>19478.28</v>
      </c>
      <c r="K25" s="8">
        <f t="shared" si="7"/>
        <v>19478</v>
      </c>
      <c r="L25" s="9">
        <f>SUM(I25*Data!C9)</f>
        <v>4458.75</v>
      </c>
      <c r="M25" s="8">
        <f t="shared" si="8"/>
        <v>4459</v>
      </c>
      <c r="N25" s="7">
        <f t="shared" si="9"/>
        <v>8302.5</v>
      </c>
      <c r="O25" s="8">
        <f t="shared" si="10"/>
        <v>8303</v>
      </c>
      <c r="P25" s="23">
        <f t="shared" si="11"/>
        <v>62990</v>
      </c>
    </row>
    <row r="26" spans="1:16" ht="13.5" customHeight="1">
      <c r="A26" s="6">
        <v>10600</v>
      </c>
      <c r="B26" s="7">
        <f t="shared" si="0"/>
        <v>6714.464</v>
      </c>
      <c r="C26" s="8">
        <f t="shared" si="1"/>
        <v>6714</v>
      </c>
      <c r="D26" s="9">
        <f>SUM(A26*Data!C9)</f>
        <v>1537</v>
      </c>
      <c r="E26" s="8">
        <f t="shared" si="2"/>
        <v>1537</v>
      </c>
      <c r="F26" s="7">
        <f t="shared" si="3"/>
        <v>2862</v>
      </c>
      <c r="G26" s="8">
        <f t="shared" si="4"/>
        <v>2862</v>
      </c>
      <c r="H26" s="23">
        <f t="shared" si="5"/>
        <v>21713</v>
      </c>
      <c r="I26" s="6">
        <v>31550</v>
      </c>
      <c r="J26" s="7">
        <f t="shared" si="6"/>
        <v>19985.032</v>
      </c>
      <c r="K26" s="8">
        <f t="shared" si="7"/>
        <v>19985</v>
      </c>
      <c r="L26" s="9">
        <f>SUM(I26*Data!C9)</f>
        <v>4574.75</v>
      </c>
      <c r="M26" s="8">
        <f t="shared" si="8"/>
        <v>4575</v>
      </c>
      <c r="N26" s="7">
        <f t="shared" si="9"/>
        <v>8518.5</v>
      </c>
      <c r="O26" s="8">
        <f t="shared" si="10"/>
        <v>8519</v>
      </c>
      <c r="P26" s="23">
        <f t="shared" si="11"/>
        <v>64629</v>
      </c>
    </row>
    <row r="27" spans="1:16" ht="13.5" customHeight="1">
      <c r="A27" s="6">
        <v>10900</v>
      </c>
      <c r="B27" s="7">
        <f t="shared" si="0"/>
        <v>6904.496</v>
      </c>
      <c r="C27" s="8">
        <f t="shared" si="1"/>
        <v>6904</v>
      </c>
      <c r="D27" s="9">
        <f>SUM(A27*Data!C9)</f>
        <v>1580.5</v>
      </c>
      <c r="E27" s="8">
        <f t="shared" si="2"/>
        <v>1581</v>
      </c>
      <c r="F27" s="7">
        <f t="shared" si="3"/>
        <v>2943</v>
      </c>
      <c r="G27" s="8">
        <f t="shared" si="4"/>
        <v>2943</v>
      </c>
      <c r="H27" s="23">
        <f t="shared" si="5"/>
        <v>22328</v>
      </c>
      <c r="I27" s="6">
        <v>32350</v>
      </c>
      <c r="J27" s="7">
        <f t="shared" si="6"/>
        <v>20491.784</v>
      </c>
      <c r="K27" s="8">
        <f t="shared" si="7"/>
        <v>20492</v>
      </c>
      <c r="L27" s="9">
        <f>SUM(I27*Data!C9)</f>
        <v>4690.75</v>
      </c>
      <c r="M27" s="8">
        <f t="shared" si="8"/>
        <v>4691</v>
      </c>
      <c r="N27" s="7">
        <f t="shared" si="9"/>
        <v>8734.5</v>
      </c>
      <c r="O27" s="8">
        <f t="shared" si="10"/>
        <v>8735</v>
      </c>
      <c r="P27" s="23">
        <f t="shared" si="11"/>
        <v>66268</v>
      </c>
    </row>
    <row r="28" spans="1:16" ht="13.5" customHeight="1">
      <c r="A28" s="6">
        <v>11200</v>
      </c>
      <c r="B28" s="7">
        <f t="shared" si="0"/>
        <v>7094.528</v>
      </c>
      <c r="C28" s="8">
        <f t="shared" si="1"/>
        <v>7095</v>
      </c>
      <c r="D28" s="9">
        <f>SUM(A28*Data!C9)</f>
        <v>1624</v>
      </c>
      <c r="E28" s="8">
        <f t="shared" si="2"/>
        <v>1624</v>
      </c>
      <c r="F28" s="7">
        <f t="shared" si="3"/>
        <v>3024</v>
      </c>
      <c r="G28" s="8">
        <f t="shared" si="4"/>
        <v>3024</v>
      </c>
      <c r="H28" s="23">
        <f t="shared" si="5"/>
        <v>22943</v>
      </c>
      <c r="I28" s="6">
        <v>33200</v>
      </c>
      <c r="J28" s="7">
        <f t="shared" si="6"/>
        <v>21030.208</v>
      </c>
      <c r="K28" s="8">
        <f t="shared" si="7"/>
        <v>21030</v>
      </c>
      <c r="L28" s="9">
        <f>SUM(I28*Data!C9)</f>
        <v>4814</v>
      </c>
      <c r="M28" s="8">
        <f t="shared" si="8"/>
        <v>4814</v>
      </c>
      <c r="N28" s="7">
        <f t="shared" si="9"/>
        <v>8964</v>
      </c>
      <c r="O28" s="8">
        <f t="shared" si="10"/>
        <v>8964</v>
      </c>
      <c r="P28" s="23">
        <f t="shared" si="11"/>
        <v>68008</v>
      </c>
    </row>
    <row r="29" spans="1:16" ht="13.5" customHeight="1">
      <c r="A29" s="6">
        <v>11530</v>
      </c>
      <c r="B29" s="7">
        <f t="shared" si="0"/>
        <v>7303.5632</v>
      </c>
      <c r="C29" s="8">
        <f t="shared" si="1"/>
        <v>7304</v>
      </c>
      <c r="D29" s="9">
        <f>SUM(A29*Data!C9)</f>
        <v>1671.85</v>
      </c>
      <c r="E29" s="8">
        <f t="shared" si="2"/>
        <v>1672</v>
      </c>
      <c r="F29" s="7">
        <f t="shared" si="3"/>
        <v>3113.1000000000004</v>
      </c>
      <c r="G29" s="8">
        <f t="shared" si="4"/>
        <v>3113</v>
      </c>
      <c r="H29" s="23">
        <f t="shared" si="5"/>
        <v>23619</v>
      </c>
      <c r="I29" s="6">
        <v>34050</v>
      </c>
      <c r="J29" s="7">
        <f t="shared" si="6"/>
        <v>21568.632</v>
      </c>
      <c r="K29" s="8">
        <f t="shared" si="7"/>
        <v>21569</v>
      </c>
      <c r="L29" s="9">
        <f>SUM(I29*Data!C9)</f>
        <v>4937.25</v>
      </c>
      <c r="M29" s="8">
        <f t="shared" si="8"/>
        <v>4937</v>
      </c>
      <c r="N29" s="7">
        <f t="shared" si="9"/>
        <v>9193.5</v>
      </c>
      <c r="O29" s="8">
        <f t="shared" si="10"/>
        <v>9194</v>
      </c>
      <c r="P29" s="23">
        <f t="shared" si="11"/>
        <v>69750</v>
      </c>
    </row>
    <row r="30" spans="1:16" ht="13.5" customHeight="1">
      <c r="A30" s="6">
        <v>11860</v>
      </c>
      <c r="B30" s="7">
        <f t="shared" si="0"/>
        <v>7512.5984</v>
      </c>
      <c r="C30" s="8">
        <f t="shared" si="1"/>
        <v>7513</v>
      </c>
      <c r="D30" s="9">
        <f>SUM(A30*Data!C9)</f>
        <v>1719.6999999999998</v>
      </c>
      <c r="E30" s="8">
        <f t="shared" si="2"/>
        <v>1720</v>
      </c>
      <c r="F30" s="7">
        <f t="shared" si="3"/>
        <v>3202.2000000000003</v>
      </c>
      <c r="G30" s="8">
        <f t="shared" si="4"/>
        <v>3202</v>
      </c>
      <c r="H30" s="23">
        <f t="shared" si="5"/>
        <v>24295</v>
      </c>
      <c r="I30" s="6">
        <v>34900</v>
      </c>
      <c r="J30" s="7">
        <f t="shared" si="6"/>
        <v>22107.056</v>
      </c>
      <c r="K30" s="8">
        <f t="shared" si="7"/>
        <v>22107</v>
      </c>
      <c r="L30" s="9">
        <f>SUM(I30*Data!C9)</f>
        <v>5060.5</v>
      </c>
      <c r="M30" s="8">
        <f t="shared" si="8"/>
        <v>5061</v>
      </c>
      <c r="N30" s="7">
        <f t="shared" si="9"/>
        <v>9423</v>
      </c>
      <c r="O30" s="8">
        <f t="shared" si="10"/>
        <v>9423</v>
      </c>
      <c r="P30" s="23">
        <f t="shared" si="11"/>
        <v>71491</v>
      </c>
    </row>
    <row r="31" spans="1:16" ht="13.5" customHeight="1">
      <c r="A31" s="6">
        <v>12190</v>
      </c>
      <c r="B31" s="7">
        <f t="shared" si="0"/>
        <v>7721.6336</v>
      </c>
      <c r="C31" s="8">
        <f t="shared" si="1"/>
        <v>7722</v>
      </c>
      <c r="D31" s="9">
        <f>SUM(A31*Data!C9)</f>
        <v>1767.55</v>
      </c>
      <c r="E31" s="8">
        <f t="shared" si="2"/>
        <v>1768</v>
      </c>
      <c r="F31" s="7">
        <f t="shared" si="3"/>
        <v>3291.3</v>
      </c>
      <c r="G31" s="8">
        <f t="shared" si="4"/>
        <v>3291</v>
      </c>
      <c r="H31" s="23">
        <f t="shared" si="5"/>
        <v>24971</v>
      </c>
      <c r="I31" s="6">
        <v>35800</v>
      </c>
      <c r="J31" s="7">
        <f t="shared" si="6"/>
        <v>22677.152000000002</v>
      </c>
      <c r="K31" s="8">
        <f t="shared" si="7"/>
        <v>22677</v>
      </c>
      <c r="L31" s="9">
        <f>SUM(I31*Data!C9)</f>
        <v>5191</v>
      </c>
      <c r="M31" s="8">
        <f t="shared" si="8"/>
        <v>5191</v>
      </c>
      <c r="N31" s="7">
        <f t="shared" si="9"/>
        <v>9666</v>
      </c>
      <c r="O31" s="8">
        <f t="shared" si="10"/>
        <v>9666</v>
      </c>
      <c r="P31" s="23">
        <f t="shared" si="11"/>
        <v>73334</v>
      </c>
    </row>
    <row r="32" spans="1:16" ht="13.5" customHeight="1">
      <c r="A32" s="6">
        <v>12550</v>
      </c>
      <c r="B32" s="7">
        <f t="shared" si="0"/>
        <v>7949.6720000000005</v>
      </c>
      <c r="C32" s="8">
        <f t="shared" si="1"/>
        <v>7950</v>
      </c>
      <c r="D32" s="9">
        <f>SUM(A32*Data!C9)</f>
        <v>1819.7499999999998</v>
      </c>
      <c r="E32" s="8">
        <f t="shared" si="2"/>
        <v>1820</v>
      </c>
      <c r="F32" s="7">
        <f t="shared" si="3"/>
        <v>3388.5</v>
      </c>
      <c r="G32" s="8">
        <f t="shared" si="4"/>
        <v>3389</v>
      </c>
      <c r="H32" s="23">
        <f t="shared" si="5"/>
        <v>25709</v>
      </c>
      <c r="I32" s="6">
        <v>36700</v>
      </c>
      <c r="J32" s="7">
        <f t="shared" si="6"/>
        <v>23247.248</v>
      </c>
      <c r="K32" s="8">
        <f t="shared" si="7"/>
        <v>23247</v>
      </c>
      <c r="L32" s="9">
        <f>SUM(I32*Data!C9)</f>
        <v>5321.5</v>
      </c>
      <c r="M32" s="8">
        <f t="shared" si="8"/>
        <v>5322</v>
      </c>
      <c r="N32" s="7">
        <f t="shared" si="9"/>
        <v>9909</v>
      </c>
      <c r="O32" s="8">
        <f t="shared" si="10"/>
        <v>9909</v>
      </c>
      <c r="P32" s="23">
        <f t="shared" si="11"/>
        <v>75178</v>
      </c>
    </row>
    <row r="33" spans="1:16" ht="13.5" customHeight="1">
      <c r="A33" s="6">
        <v>12910</v>
      </c>
      <c r="B33" s="7">
        <f t="shared" si="0"/>
        <v>8177.7104</v>
      </c>
      <c r="C33" s="8">
        <f t="shared" si="1"/>
        <v>8178</v>
      </c>
      <c r="D33" s="9">
        <f>SUM(A33*Data!C9)</f>
        <v>1871.9499999999998</v>
      </c>
      <c r="E33" s="8">
        <f t="shared" si="2"/>
        <v>1872</v>
      </c>
      <c r="F33" s="7">
        <f t="shared" si="3"/>
        <v>3485.7000000000003</v>
      </c>
      <c r="G33" s="8">
        <f t="shared" si="4"/>
        <v>3486</v>
      </c>
      <c r="H33" s="23">
        <f t="shared" si="5"/>
        <v>26446</v>
      </c>
      <c r="I33" s="6">
        <v>37600</v>
      </c>
      <c r="J33" s="7">
        <f t="shared" si="6"/>
        <v>23817.344</v>
      </c>
      <c r="K33" s="8">
        <f t="shared" si="7"/>
        <v>23817</v>
      </c>
      <c r="L33" s="9">
        <f>SUM(I33*Data!C9)</f>
        <v>5452</v>
      </c>
      <c r="M33" s="8">
        <f t="shared" si="8"/>
        <v>5452</v>
      </c>
      <c r="N33" s="7">
        <f t="shared" si="9"/>
        <v>10152</v>
      </c>
      <c r="O33" s="8">
        <f t="shared" si="10"/>
        <v>10152</v>
      </c>
      <c r="P33" s="23">
        <f t="shared" si="11"/>
        <v>77021</v>
      </c>
    </row>
    <row r="34" spans="1:16" ht="13.5" customHeight="1">
      <c r="A34" s="6">
        <v>13270</v>
      </c>
      <c r="B34" s="7">
        <f t="shared" si="0"/>
        <v>8405.7488</v>
      </c>
      <c r="C34" s="8">
        <f t="shared" si="1"/>
        <v>8406</v>
      </c>
      <c r="D34" s="9">
        <f>SUM(A34*Data!C9)</f>
        <v>1924.1499999999999</v>
      </c>
      <c r="E34" s="8">
        <f t="shared" si="2"/>
        <v>1924</v>
      </c>
      <c r="F34" s="7">
        <f t="shared" si="3"/>
        <v>3582.9</v>
      </c>
      <c r="G34" s="8">
        <f t="shared" si="4"/>
        <v>3583</v>
      </c>
      <c r="H34" s="23">
        <f t="shared" si="5"/>
        <v>27183</v>
      </c>
      <c r="I34" s="6">
        <v>38570</v>
      </c>
      <c r="J34" s="7">
        <f t="shared" si="6"/>
        <v>24431.7808</v>
      </c>
      <c r="K34" s="8">
        <f t="shared" si="7"/>
        <v>24432</v>
      </c>
      <c r="L34" s="9">
        <f>SUM(I34*Data!C9)</f>
        <v>5592.65</v>
      </c>
      <c r="M34" s="8">
        <f t="shared" si="8"/>
        <v>5593</v>
      </c>
      <c r="N34" s="7">
        <f t="shared" si="9"/>
        <v>10413.900000000001</v>
      </c>
      <c r="O34" s="8">
        <f t="shared" si="10"/>
        <v>10414</v>
      </c>
      <c r="P34" s="23">
        <f t="shared" si="11"/>
        <v>79009</v>
      </c>
    </row>
    <row r="35" spans="1:16" ht="13.5" customHeight="1">
      <c r="A35" s="6">
        <v>13660</v>
      </c>
      <c r="B35" s="7">
        <f t="shared" si="0"/>
        <v>8652.7904</v>
      </c>
      <c r="C35" s="8">
        <f t="shared" si="1"/>
        <v>8653</v>
      </c>
      <c r="D35" s="9">
        <f>SUM(A35*Data!C9)</f>
        <v>1980.6999999999998</v>
      </c>
      <c r="E35" s="8">
        <f t="shared" si="2"/>
        <v>1981</v>
      </c>
      <c r="F35" s="7">
        <f t="shared" si="3"/>
        <v>3688.2000000000003</v>
      </c>
      <c r="G35" s="8">
        <f t="shared" si="4"/>
        <v>3688</v>
      </c>
      <c r="H35" s="23">
        <f t="shared" si="5"/>
        <v>27982</v>
      </c>
      <c r="I35" s="6">
        <v>39540</v>
      </c>
      <c r="J35" s="7">
        <f t="shared" si="6"/>
        <v>25046.2176</v>
      </c>
      <c r="K35" s="8">
        <f t="shared" si="7"/>
        <v>25046</v>
      </c>
      <c r="L35" s="9">
        <f>SUM(I35*Data!C9)</f>
        <v>5733.299999999999</v>
      </c>
      <c r="M35" s="8">
        <f t="shared" si="8"/>
        <v>5733</v>
      </c>
      <c r="N35" s="7">
        <f t="shared" si="9"/>
        <v>10675.800000000001</v>
      </c>
      <c r="O35" s="8">
        <f t="shared" si="10"/>
        <v>10676</v>
      </c>
      <c r="P35" s="23">
        <f t="shared" si="11"/>
        <v>80995</v>
      </c>
    </row>
    <row r="36" spans="1:16" ht="13.5" customHeight="1">
      <c r="A36" s="6">
        <v>14050</v>
      </c>
      <c r="B36" s="7">
        <f t="shared" si="0"/>
        <v>8899.832</v>
      </c>
      <c r="C36" s="8">
        <f t="shared" si="1"/>
        <v>8900</v>
      </c>
      <c r="D36" s="9">
        <f>SUM(A36*Data!C9)</f>
        <v>2037.2499999999998</v>
      </c>
      <c r="E36" s="8">
        <f t="shared" si="2"/>
        <v>2037</v>
      </c>
      <c r="F36" s="7">
        <f t="shared" si="3"/>
        <v>3793.5000000000005</v>
      </c>
      <c r="G36" s="8">
        <f t="shared" si="4"/>
        <v>3794</v>
      </c>
      <c r="H36" s="23">
        <f t="shared" si="5"/>
        <v>28781</v>
      </c>
      <c r="I36" s="6">
        <v>40510</v>
      </c>
      <c r="J36" s="7">
        <f t="shared" si="6"/>
        <v>25660.6544</v>
      </c>
      <c r="K36" s="8">
        <f t="shared" si="7"/>
        <v>25661</v>
      </c>
      <c r="L36" s="9">
        <f>SUM(I36*Data!C9)</f>
        <v>5873.95</v>
      </c>
      <c r="M36" s="8">
        <f t="shared" si="8"/>
        <v>5874</v>
      </c>
      <c r="N36" s="7">
        <f t="shared" si="9"/>
        <v>10937.7</v>
      </c>
      <c r="O36" s="8">
        <f t="shared" si="10"/>
        <v>10938</v>
      </c>
      <c r="P36" s="23">
        <f t="shared" si="11"/>
        <v>82983</v>
      </c>
    </row>
    <row r="37" spans="1:16" ht="13.5" customHeight="1">
      <c r="A37" s="6">
        <v>14440</v>
      </c>
      <c r="B37" s="7">
        <f t="shared" si="0"/>
        <v>9146.8736</v>
      </c>
      <c r="C37" s="8">
        <f t="shared" si="1"/>
        <v>9147</v>
      </c>
      <c r="D37" s="9">
        <f>SUM(A37*Data!C9)</f>
        <v>2093.7999999999997</v>
      </c>
      <c r="E37" s="8">
        <f t="shared" si="2"/>
        <v>2094</v>
      </c>
      <c r="F37" s="7">
        <f t="shared" si="3"/>
        <v>3898.8</v>
      </c>
      <c r="G37" s="8">
        <f t="shared" si="4"/>
        <v>3899</v>
      </c>
      <c r="H37" s="23">
        <f t="shared" si="5"/>
        <v>29580</v>
      </c>
      <c r="I37" s="6">
        <v>41550</v>
      </c>
      <c r="J37" s="7">
        <f t="shared" si="6"/>
        <v>26319.432</v>
      </c>
      <c r="K37" s="8">
        <f t="shared" si="7"/>
        <v>26319</v>
      </c>
      <c r="L37" s="9">
        <f>SUM(I37*Data!C9)</f>
        <v>6024.75</v>
      </c>
      <c r="M37" s="8">
        <f t="shared" si="8"/>
        <v>6025</v>
      </c>
      <c r="N37" s="7">
        <f t="shared" si="9"/>
        <v>11218.5</v>
      </c>
      <c r="O37" s="8">
        <f t="shared" si="10"/>
        <v>11219</v>
      </c>
      <c r="P37" s="23">
        <f t="shared" si="11"/>
        <v>85113</v>
      </c>
    </row>
    <row r="38" spans="1:16" ht="13.5" customHeight="1">
      <c r="A38" s="6">
        <v>14860</v>
      </c>
      <c r="B38" s="7">
        <f t="shared" si="0"/>
        <v>9412.9184</v>
      </c>
      <c r="C38" s="8">
        <f t="shared" si="1"/>
        <v>9413</v>
      </c>
      <c r="D38" s="9">
        <f>SUM(A38*Data!C9)</f>
        <v>2154.7</v>
      </c>
      <c r="E38" s="8">
        <f t="shared" si="2"/>
        <v>2155</v>
      </c>
      <c r="F38" s="7">
        <f t="shared" si="3"/>
        <v>4012.2000000000003</v>
      </c>
      <c r="G38" s="8">
        <f t="shared" si="4"/>
        <v>4012</v>
      </c>
      <c r="H38" s="23">
        <f t="shared" si="5"/>
        <v>30440</v>
      </c>
      <c r="I38" s="6">
        <v>42590</v>
      </c>
      <c r="J38" s="7">
        <f t="shared" si="6"/>
        <v>26978.2096</v>
      </c>
      <c r="K38" s="8">
        <f t="shared" si="7"/>
        <v>26978</v>
      </c>
      <c r="L38" s="9">
        <f>SUM(I38*Data!C9)</f>
        <v>6175.549999999999</v>
      </c>
      <c r="M38" s="8">
        <f t="shared" si="8"/>
        <v>6176</v>
      </c>
      <c r="N38" s="7">
        <f t="shared" si="9"/>
        <v>11499.300000000001</v>
      </c>
      <c r="O38" s="8">
        <f t="shared" si="10"/>
        <v>11499</v>
      </c>
      <c r="P38" s="23">
        <f t="shared" si="11"/>
        <v>87243</v>
      </c>
    </row>
    <row r="39" spans="1:16" ht="13.5" customHeight="1">
      <c r="A39" s="6">
        <v>15280</v>
      </c>
      <c r="B39" s="7">
        <f t="shared" si="0"/>
        <v>9678.9632</v>
      </c>
      <c r="C39" s="8">
        <f t="shared" si="1"/>
        <v>9679</v>
      </c>
      <c r="D39" s="9">
        <f>SUM(A39*Data!C9)</f>
        <v>2215.6</v>
      </c>
      <c r="E39" s="8">
        <f t="shared" si="2"/>
        <v>2216</v>
      </c>
      <c r="F39" s="7">
        <f t="shared" si="3"/>
        <v>4125.6</v>
      </c>
      <c r="G39" s="8">
        <f t="shared" si="4"/>
        <v>4126</v>
      </c>
      <c r="H39" s="23">
        <f t="shared" si="5"/>
        <v>31301</v>
      </c>
      <c r="I39" s="6">
        <v>43630</v>
      </c>
      <c r="J39" s="7">
        <f t="shared" si="6"/>
        <v>27636.9872</v>
      </c>
      <c r="K39" s="8">
        <f t="shared" si="7"/>
        <v>27637</v>
      </c>
      <c r="L39" s="9">
        <f>SUM(I39*Data!C9)</f>
        <v>6326.349999999999</v>
      </c>
      <c r="M39" s="8">
        <f t="shared" si="8"/>
        <v>6326</v>
      </c>
      <c r="N39" s="7">
        <f t="shared" si="9"/>
        <v>11780.1</v>
      </c>
      <c r="O39" s="8">
        <f t="shared" si="10"/>
        <v>11780</v>
      </c>
      <c r="P39" s="23">
        <f t="shared" si="11"/>
        <v>89373</v>
      </c>
    </row>
    <row r="40" spans="1:16" ht="13.5" customHeight="1">
      <c r="A40" s="6">
        <v>15700</v>
      </c>
      <c r="B40" s="7">
        <f t="shared" si="0"/>
        <v>9945.008</v>
      </c>
      <c r="C40" s="8">
        <f t="shared" si="1"/>
        <v>9945</v>
      </c>
      <c r="D40" s="9">
        <f>SUM(A40*Data!C9)</f>
        <v>2276.5</v>
      </c>
      <c r="E40" s="8">
        <f t="shared" si="2"/>
        <v>2277</v>
      </c>
      <c r="F40" s="7">
        <f t="shared" si="3"/>
        <v>4239</v>
      </c>
      <c r="G40" s="8">
        <f t="shared" si="4"/>
        <v>4239</v>
      </c>
      <c r="H40" s="23">
        <f t="shared" si="5"/>
        <v>32161</v>
      </c>
      <c r="I40" s="6">
        <v>44740</v>
      </c>
      <c r="J40" s="7">
        <f t="shared" si="6"/>
        <v>28340.1056</v>
      </c>
      <c r="K40" s="8">
        <f t="shared" si="7"/>
        <v>28340</v>
      </c>
      <c r="L40" s="9">
        <f>SUM(I40*Data!C9)</f>
        <v>6487.299999999999</v>
      </c>
      <c r="M40" s="8">
        <f t="shared" si="8"/>
        <v>6487</v>
      </c>
      <c r="N40" s="7">
        <f t="shared" si="9"/>
        <v>12079.800000000001</v>
      </c>
      <c r="O40" s="8">
        <f t="shared" si="10"/>
        <v>12080</v>
      </c>
      <c r="P40" s="23">
        <f t="shared" si="11"/>
        <v>91647</v>
      </c>
    </row>
    <row r="41" spans="1:16" ht="13.5" customHeight="1">
      <c r="A41" s="6">
        <v>16150</v>
      </c>
      <c r="B41" s="7">
        <f t="shared" si="0"/>
        <v>10230.056</v>
      </c>
      <c r="C41" s="8">
        <f t="shared" si="1"/>
        <v>10230</v>
      </c>
      <c r="D41" s="9">
        <f>SUM(A41*Data!C9)</f>
        <v>2341.75</v>
      </c>
      <c r="E41" s="8">
        <f t="shared" si="2"/>
        <v>2342</v>
      </c>
      <c r="F41" s="7">
        <f t="shared" si="3"/>
        <v>4360.5</v>
      </c>
      <c r="G41" s="8">
        <f t="shared" si="4"/>
        <v>4361</v>
      </c>
      <c r="H41" s="23">
        <f t="shared" si="5"/>
        <v>33083</v>
      </c>
      <c r="I41" s="6">
        <v>45850</v>
      </c>
      <c r="J41" s="7">
        <f t="shared" si="6"/>
        <v>29043.224</v>
      </c>
      <c r="K41" s="8">
        <f t="shared" si="7"/>
        <v>29043</v>
      </c>
      <c r="L41" s="9">
        <f>SUM(I41*Data!C9)</f>
        <v>6648.249999999999</v>
      </c>
      <c r="M41" s="8">
        <f t="shared" si="8"/>
        <v>6648</v>
      </c>
      <c r="N41" s="7">
        <f t="shared" si="9"/>
        <v>12379.5</v>
      </c>
      <c r="O41" s="8">
        <f t="shared" si="10"/>
        <v>12380</v>
      </c>
      <c r="P41" s="23">
        <f t="shared" si="11"/>
        <v>93921</v>
      </c>
    </row>
    <row r="42" spans="1:16" ht="13.5" customHeight="1">
      <c r="A42" s="6">
        <v>16600</v>
      </c>
      <c r="B42" s="7">
        <f t="shared" si="0"/>
        <v>10515.104</v>
      </c>
      <c r="C42" s="8">
        <f t="shared" si="1"/>
        <v>10515</v>
      </c>
      <c r="D42" s="9">
        <f>SUM(A42*Data!C9)</f>
        <v>2407</v>
      </c>
      <c r="E42" s="8">
        <f t="shared" si="2"/>
        <v>2407</v>
      </c>
      <c r="F42" s="7">
        <f t="shared" si="3"/>
        <v>4482</v>
      </c>
      <c r="G42" s="8">
        <f t="shared" si="4"/>
        <v>4482</v>
      </c>
      <c r="H42" s="23">
        <f t="shared" si="5"/>
        <v>34004</v>
      </c>
      <c r="I42" s="6">
        <v>46960</v>
      </c>
      <c r="J42" s="7">
        <f t="shared" si="6"/>
        <v>29746.3424</v>
      </c>
      <c r="K42" s="8">
        <f t="shared" si="7"/>
        <v>29746</v>
      </c>
      <c r="L42" s="9">
        <f>SUM(I42*Data!C9)</f>
        <v>6809.2</v>
      </c>
      <c r="M42" s="8">
        <f t="shared" si="8"/>
        <v>6809</v>
      </c>
      <c r="N42" s="7">
        <f t="shared" si="9"/>
        <v>12679.2</v>
      </c>
      <c r="O42" s="8">
        <f t="shared" si="10"/>
        <v>12679</v>
      </c>
      <c r="P42" s="23">
        <f t="shared" si="11"/>
        <v>96194</v>
      </c>
    </row>
    <row r="43" spans="1:16" ht="13.5" customHeight="1">
      <c r="A43" s="6">
        <v>17050</v>
      </c>
      <c r="B43" s="7">
        <f t="shared" si="0"/>
        <v>10800.152</v>
      </c>
      <c r="C43" s="8">
        <f t="shared" si="1"/>
        <v>10800</v>
      </c>
      <c r="D43" s="9">
        <f>SUM(A43*Data!C9)</f>
        <v>2472.25</v>
      </c>
      <c r="E43" s="8">
        <f t="shared" si="2"/>
        <v>2472</v>
      </c>
      <c r="F43" s="7">
        <f t="shared" si="3"/>
        <v>4603.5</v>
      </c>
      <c r="G43" s="8">
        <f t="shared" si="4"/>
        <v>4604</v>
      </c>
      <c r="H43" s="23">
        <f t="shared" si="5"/>
        <v>34926</v>
      </c>
      <c r="I43" s="6">
        <v>48160</v>
      </c>
      <c r="J43" s="7">
        <f t="shared" si="6"/>
        <v>30506.4704</v>
      </c>
      <c r="K43" s="8">
        <f t="shared" si="7"/>
        <v>30506</v>
      </c>
      <c r="L43" s="9">
        <f>SUM(I43*Data!C9)</f>
        <v>6983.2</v>
      </c>
      <c r="M43" s="8">
        <f t="shared" si="8"/>
        <v>6983</v>
      </c>
      <c r="N43" s="7">
        <f t="shared" si="9"/>
        <v>13003.2</v>
      </c>
      <c r="O43" s="8">
        <f t="shared" si="10"/>
        <v>13003</v>
      </c>
      <c r="P43" s="23">
        <f t="shared" si="11"/>
        <v>98652</v>
      </c>
    </row>
    <row r="44" spans="1:16" ht="13.5" customHeight="1">
      <c r="A44" s="6">
        <v>17540</v>
      </c>
      <c r="B44" s="7">
        <f t="shared" si="0"/>
        <v>11110.5376</v>
      </c>
      <c r="C44" s="8">
        <f t="shared" si="1"/>
        <v>11111</v>
      </c>
      <c r="D44" s="9">
        <f>SUM(A44*Data!C9)</f>
        <v>2543.2999999999997</v>
      </c>
      <c r="E44" s="8">
        <f t="shared" si="2"/>
        <v>2543</v>
      </c>
      <c r="F44" s="7">
        <f t="shared" si="3"/>
        <v>4735.8</v>
      </c>
      <c r="G44" s="8">
        <f t="shared" si="4"/>
        <v>4736</v>
      </c>
      <c r="H44" s="23">
        <f t="shared" si="5"/>
        <v>35930</v>
      </c>
      <c r="I44" s="6">
        <v>49360</v>
      </c>
      <c r="J44" s="7">
        <f t="shared" si="6"/>
        <v>31266.5984</v>
      </c>
      <c r="K44" s="8">
        <f t="shared" si="7"/>
        <v>31267</v>
      </c>
      <c r="L44" s="9">
        <f>SUM(I44*Data!C9)</f>
        <v>7157.2</v>
      </c>
      <c r="M44" s="8">
        <f t="shared" si="8"/>
        <v>7157</v>
      </c>
      <c r="N44" s="7">
        <f t="shared" si="9"/>
        <v>13327.2</v>
      </c>
      <c r="O44" s="8">
        <f t="shared" si="10"/>
        <v>13327</v>
      </c>
      <c r="P44" s="23">
        <f t="shared" si="11"/>
        <v>101111</v>
      </c>
    </row>
    <row r="45" spans="1:16" ht="13.5" customHeight="1">
      <c r="A45" s="6">
        <v>18030</v>
      </c>
      <c r="B45" s="7">
        <f t="shared" si="0"/>
        <v>11420.9232</v>
      </c>
      <c r="C45" s="8">
        <f t="shared" si="1"/>
        <v>11421</v>
      </c>
      <c r="D45" s="9">
        <f>SUM(A45*Data!C9)</f>
        <v>2614.35</v>
      </c>
      <c r="E45" s="8">
        <f t="shared" si="2"/>
        <v>2614</v>
      </c>
      <c r="F45" s="7">
        <f t="shared" si="3"/>
        <v>4868.1</v>
      </c>
      <c r="G45" s="8">
        <f t="shared" si="4"/>
        <v>4868</v>
      </c>
      <c r="H45" s="23">
        <f t="shared" si="5"/>
        <v>36933</v>
      </c>
      <c r="I45" s="6">
        <v>50560</v>
      </c>
      <c r="J45" s="7">
        <f t="shared" si="6"/>
        <v>32026.7264</v>
      </c>
      <c r="K45" s="8">
        <f t="shared" si="7"/>
        <v>32027</v>
      </c>
      <c r="L45" s="9">
        <f>SUM(I45*Data!C9)</f>
        <v>7331.2</v>
      </c>
      <c r="M45" s="8">
        <f t="shared" si="8"/>
        <v>7331</v>
      </c>
      <c r="N45" s="7">
        <f t="shared" si="9"/>
        <v>13651.2</v>
      </c>
      <c r="O45" s="8">
        <f t="shared" si="10"/>
        <v>13651</v>
      </c>
      <c r="P45" s="23">
        <f t="shared" si="11"/>
        <v>103569</v>
      </c>
    </row>
    <row r="46" spans="1:16" ht="13.5" customHeight="1">
      <c r="A46" s="6">
        <v>18520</v>
      </c>
      <c r="B46" s="7">
        <f t="shared" si="0"/>
        <v>11731.3088</v>
      </c>
      <c r="C46" s="8">
        <f t="shared" si="1"/>
        <v>11731</v>
      </c>
      <c r="D46" s="9">
        <f>SUM(A46*Data!C9)</f>
        <v>2685.3999999999996</v>
      </c>
      <c r="E46" s="8">
        <f t="shared" si="2"/>
        <v>2685</v>
      </c>
      <c r="F46" s="7">
        <f t="shared" si="3"/>
        <v>5000.400000000001</v>
      </c>
      <c r="G46" s="8">
        <f t="shared" si="4"/>
        <v>5000</v>
      </c>
      <c r="H46" s="23">
        <f t="shared" si="5"/>
        <v>37936</v>
      </c>
      <c r="I46" s="6">
        <v>51760</v>
      </c>
      <c r="J46" s="7">
        <f t="shared" si="6"/>
        <v>32786.8544</v>
      </c>
      <c r="K46" s="8">
        <f t="shared" si="7"/>
        <v>32787</v>
      </c>
      <c r="L46" s="9">
        <f>SUM(I46*Data!C9)</f>
        <v>7505.2</v>
      </c>
      <c r="M46" s="8">
        <f t="shared" si="8"/>
        <v>7505</v>
      </c>
      <c r="N46" s="7">
        <f t="shared" si="9"/>
        <v>13975.2</v>
      </c>
      <c r="O46" s="8">
        <f t="shared" si="10"/>
        <v>13975</v>
      </c>
      <c r="P46" s="23">
        <f t="shared" si="11"/>
        <v>106027</v>
      </c>
    </row>
    <row r="47" spans="1:16" ht="13.5" customHeight="1">
      <c r="A47" s="10">
        <v>19050</v>
      </c>
      <c r="B47" s="7">
        <f t="shared" si="0"/>
        <v>12067.032</v>
      </c>
      <c r="C47" s="8">
        <f t="shared" si="1"/>
        <v>12067</v>
      </c>
      <c r="D47" s="9">
        <f>SUM(A47*Data!C9)</f>
        <v>2762.25</v>
      </c>
      <c r="E47" s="8">
        <f t="shared" si="2"/>
        <v>2762</v>
      </c>
      <c r="F47" s="7">
        <f t="shared" si="3"/>
        <v>5143.5</v>
      </c>
      <c r="G47" s="8">
        <f t="shared" si="4"/>
        <v>5144</v>
      </c>
      <c r="H47" s="23">
        <f t="shared" si="5"/>
        <v>39023</v>
      </c>
      <c r="I47" s="10">
        <v>53060</v>
      </c>
      <c r="J47" s="7">
        <f t="shared" si="6"/>
        <v>33610.3264</v>
      </c>
      <c r="K47" s="8">
        <f t="shared" si="7"/>
        <v>33610</v>
      </c>
      <c r="L47" s="9">
        <f>SUM(I47*Data!C9)</f>
        <v>7693.7</v>
      </c>
      <c r="M47" s="8">
        <f t="shared" si="8"/>
        <v>7694</v>
      </c>
      <c r="N47" s="7">
        <f t="shared" si="9"/>
        <v>14326.2</v>
      </c>
      <c r="O47" s="8">
        <f t="shared" si="10"/>
        <v>14326</v>
      </c>
      <c r="P47" s="23">
        <f t="shared" si="11"/>
        <v>108690</v>
      </c>
    </row>
    <row r="48" spans="1:16" ht="13.5" customHeight="1">
      <c r="A48" s="10">
        <v>19580</v>
      </c>
      <c r="B48" s="7">
        <f t="shared" si="0"/>
        <v>12402.7552</v>
      </c>
      <c r="C48" s="8">
        <f t="shared" si="1"/>
        <v>12403</v>
      </c>
      <c r="D48" s="9">
        <f>SUM(A48*Data!C9)</f>
        <v>2839.1</v>
      </c>
      <c r="E48" s="8">
        <f t="shared" si="2"/>
        <v>2839</v>
      </c>
      <c r="F48" s="7">
        <f t="shared" si="3"/>
        <v>5286.6</v>
      </c>
      <c r="G48" s="8">
        <f t="shared" si="4"/>
        <v>5287</v>
      </c>
      <c r="H48" s="23">
        <f t="shared" si="5"/>
        <v>40109</v>
      </c>
      <c r="I48" s="10">
        <v>54360</v>
      </c>
      <c r="J48" s="7">
        <f t="shared" si="6"/>
        <v>34433.7984</v>
      </c>
      <c r="K48" s="8">
        <f t="shared" si="7"/>
        <v>34434</v>
      </c>
      <c r="L48" s="9">
        <f>SUM(I48*Data!C9)</f>
        <v>7882.2</v>
      </c>
      <c r="M48" s="8">
        <f t="shared" si="8"/>
        <v>7882</v>
      </c>
      <c r="N48" s="7">
        <f t="shared" si="9"/>
        <v>14677.2</v>
      </c>
      <c r="O48" s="8">
        <f t="shared" si="10"/>
        <v>14677</v>
      </c>
      <c r="P48" s="23">
        <f t="shared" si="11"/>
        <v>111353</v>
      </c>
    </row>
    <row r="49" spans="1:16" ht="13.5" customHeight="1" thickBot="1">
      <c r="A49" s="11">
        <v>20110</v>
      </c>
      <c r="B49" s="7">
        <f t="shared" si="0"/>
        <v>12738.4784</v>
      </c>
      <c r="C49" s="8">
        <f t="shared" si="1"/>
        <v>12738</v>
      </c>
      <c r="D49" s="9">
        <f>SUM(A49*Data!C9)</f>
        <v>2915.95</v>
      </c>
      <c r="E49" s="13">
        <f t="shared" si="2"/>
        <v>2916</v>
      </c>
      <c r="F49" s="12">
        <f t="shared" si="3"/>
        <v>5429.700000000001</v>
      </c>
      <c r="G49" s="13">
        <f t="shared" si="4"/>
        <v>5430</v>
      </c>
      <c r="H49" s="24">
        <f t="shared" si="5"/>
        <v>41194</v>
      </c>
      <c r="I49" s="11">
        <v>55660</v>
      </c>
      <c r="J49" s="7">
        <f t="shared" si="6"/>
        <v>35257.2704</v>
      </c>
      <c r="K49" s="8">
        <f t="shared" si="7"/>
        <v>35257</v>
      </c>
      <c r="L49" s="9">
        <f>SUM(I49*Data!C9)</f>
        <v>8070.7</v>
      </c>
      <c r="M49" s="13">
        <f t="shared" si="8"/>
        <v>8071</v>
      </c>
      <c r="N49" s="12">
        <f t="shared" si="9"/>
        <v>15028.2</v>
      </c>
      <c r="O49" s="13">
        <f t="shared" si="10"/>
        <v>15028</v>
      </c>
      <c r="P49" s="24">
        <f t="shared" si="11"/>
        <v>114016</v>
      </c>
    </row>
    <row r="50" spans="1:16" ht="12.75" customHeight="1">
      <c r="A50" s="45" t="s">
        <v>5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7"/>
    </row>
    <row r="51" spans="1:16" ht="12" customHeight="1" thickBo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50"/>
    </row>
    <row r="52" spans="1:17" ht="1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34"/>
    </row>
  </sheetData>
  <sheetProtection password="8D31" sheet="1"/>
  <mergeCells count="10">
    <mergeCell ref="S7:T7"/>
    <mergeCell ref="X8:Y8"/>
    <mergeCell ref="A7:P7"/>
    <mergeCell ref="A52:P52"/>
    <mergeCell ref="A50:P51"/>
    <mergeCell ref="A1:P1"/>
    <mergeCell ref="A6:P6"/>
    <mergeCell ref="E2:I2"/>
    <mergeCell ref="G3:I3"/>
    <mergeCell ref="A4:P5"/>
  </mergeCells>
  <printOptions/>
  <pageMargins left="0.92" right="0.7" top="0.42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ROYAL</dc:creator>
  <cp:keywords/>
  <dc:description/>
  <cp:lastModifiedBy>ROYAL</cp:lastModifiedBy>
  <cp:lastPrinted>2014-01-05T13:27:26Z</cp:lastPrinted>
  <dcterms:created xsi:type="dcterms:W3CDTF">2013-10-28T02:37:14Z</dcterms:created>
  <dcterms:modified xsi:type="dcterms:W3CDTF">2014-01-05T13:28:41Z</dcterms:modified>
  <cp:category/>
  <cp:version/>
  <cp:contentType/>
  <cp:contentStatus/>
</cp:coreProperties>
</file>